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A:\Benutzer\apreissn\AG PGB\Jobrad\Ausschreibungsverfahren\Finale Unterlagen\"/>
    </mc:Choice>
  </mc:AlternateContent>
  <xr:revisionPtr revIDLastSave="0" documentId="8_{2AF09D66-AA1E-47BF-B4A1-D8DAA69ECF80}" xr6:coauthVersionLast="47" xr6:coauthVersionMax="47" xr10:uidLastSave="{00000000-0000-0000-0000-000000000000}"/>
  <bookViews>
    <workbookView xWindow="-108" yWindow="-108" windowWidth="23256" windowHeight="12576" xr2:uid="{00000000-000D-0000-FFFF-FFFF00000000}"/>
  </bookViews>
  <sheets>
    <sheet name="Matrix"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54" i="1" l="1"/>
  <c r="M54" i="1"/>
  <c r="M48" i="1"/>
  <c r="M27" i="1"/>
  <c r="M20" i="1"/>
  <c r="N54" i="1" l="1"/>
  <c r="F63" i="1" l="1"/>
  <c r="G63" i="1" l="1"/>
  <c r="G64" i="1" s="1"/>
  <c r="H63" i="1"/>
  <c r="H64" i="1" s="1"/>
  <c r="F64" i="1"/>
  <c r="F6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Preissner, Andre</author>
  </authors>
  <commentList>
    <comment ref="C19" authorId="0" shapeId="0" xr:uid="{00000000-0006-0000-0000-000001000000}">
      <text>
        <r>
          <rPr>
            <b/>
            <sz val="9"/>
            <color indexed="81"/>
            <rFont val="Segoe UI"/>
            <charset val="1"/>
          </rPr>
          <t>Preissner, Andre:</t>
        </r>
        <r>
          <rPr>
            <sz val="9"/>
            <color indexed="81"/>
            <rFont val="Segoe UI"/>
            <charset val="1"/>
          </rPr>
          <t xml:space="preserve">
Siehe Markenvielfalt</t>
        </r>
      </text>
    </comment>
  </commentList>
</comments>
</file>

<file path=xl/sharedStrings.xml><?xml version="1.0" encoding="utf-8"?>
<sst xmlns="http://schemas.openxmlformats.org/spreadsheetml/2006/main" count="259" uniqueCount="143">
  <si>
    <t>Beschreibung</t>
  </si>
  <si>
    <t>Ja</t>
  </si>
  <si>
    <t>Nein</t>
  </si>
  <si>
    <t>Wert</t>
  </si>
  <si>
    <t>Gewichtung</t>
  </si>
  <si>
    <t>Adresse</t>
  </si>
  <si>
    <t>Kontaktperson</t>
  </si>
  <si>
    <t>Onlinehandel</t>
  </si>
  <si>
    <t>Markenvielfalt</t>
  </si>
  <si>
    <t>Selbstbeteiligung</t>
  </si>
  <si>
    <t>Inspektionsservice</t>
  </si>
  <si>
    <t>Störfälle</t>
  </si>
  <si>
    <t>Marketing</t>
  </si>
  <si>
    <t>Telefon</t>
  </si>
  <si>
    <t>Beschreiben Sie den Prozess der Schadensabwicklung</t>
  </si>
  <si>
    <t>Hinweis zum Ausfüllen</t>
  </si>
  <si>
    <t>Notwendige Eingabe</t>
  </si>
  <si>
    <t>Transparenz</t>
  </si>
  <si>
    <t xml:space="preserve">Ja / Nein </t>
  </si>
  <si>
    <t>Erläuterung</t>
  </si>
  <si>
    <t>Rechnung</t>
  </si>
  <si>
    <t>Kaufpreis inkl. 19% Ust.</t>
  </si>
  <si>
    <t>Wert + Erläuterung</t>
  </si>
  <si>
    <t>A</t>
  </si>
  <si>
    <t>Ja + Wert / Nein</t>
  </si>
  <si>
    <t xml:space="preserve">Gibt es eine Selbstbeteiligung bei versicherten Schäden? </t>
  </si>
  <si>
    <t>Gibt es eine Bagatellgrenze für versicherte Schäden?</t>
  </si>
  <si>
    <t>Bagatellgrenze</t>
  </si>
  <si>
    <t>Ja + Erläuterung / Nein</t>
  </si>
  <si>
    <t>Nein: Ausschluss</t>
  </si>
  <si>
    <t>Monatliche Gesamtrate aus Leasingrate, Versicherung und Inspektion</t>
  </si>
  <si>
    <t>Wertung</t>
  </si>
  <si>
    <r>
      <t xml:space="preserve">Stellen sie sicher, dass die MA ausreichend über das Leasingmodell und die steuerlichen Rahmenbedingungen </t>
    </r>
    <r>
      <rPr>
        <i/>
        <sz val="11"/>
        <color theme="1"/>
        <rFont val="Arial"/>
        <family val="2"/>
      </rPr>
      <t>(z.B. geringere Einzahlung in Rentenkasse)</t>
    </r>
    <r>
      <rPr>
        <sz val="11"/>
        <color theme="1"/>
        <rFont val="Arial"/>
        <family val="2"/>
      </rPr>
      <t xml:space="preserve"> informiert werden?</t>
    </r>
  </si>
  <si>
    <t>Schadensabwicklung</t>
  </si>
  <si>
    <t>Gibt es über die Mindestvoraussetzungen hinausgehende Leistungen, die mit dem Versicherungspaket angeboten werden?</t>
  </si>
  <si>
    <t>Ja  / Nein</t>
  </si>
  <si>
    <t>Ja: Ausschluss</t>
  </si>
  <si>
    <t>Unterstützen Sie bei der Kommunikation des Fahrradleasings an die MA?</t>
  </si>
  <si>
    <r>
      <t xml:space="preserve">Wertungspreis </t>
    </r>
    <r>
      <rPr>
        <i/>
        <sz val="11"/>
        <color theme="1"/>
        <rFont val="Arial"/>
        <family val="2"/>
      </rPr>
      <t>(Die Gesamtbeträge fließen gewichtet in den Wertungspreis ein)</t>
    </r>
  </si>
  <si>
    <r>
      <t xml:space="preserve">Mindestversicherung                                         </t>
    </r>
    <r>
      <rPr>
        <i/>
        <sz val="11"/>
        <color theme="1"/>
        <rFont val="Arial"/>
        <family val="2"/>
      </rPr>
      <t>(siehe Leistungsbeschreibung)</t>
    </r>
  </si>
  <si>
    <r>
      <t xml:space="preserve">jährliche Grundinspektion                            </t>
    </r>
    <r>
      <rPr>
        <i/>
        <sz val="11"/>
        <color theme="1"/>
        <rFont val="Arial"/>
        <family val="2"/>
      </rPr>
      <t>(siehe Leistungsbeschreibung)</t>
    </r>
  </si>
  <si>
    <t>Bewertungsmatrix zum Abschluss einer Rahmenvereinbarung zum Fahrradleasing
(Bitte vollständig ausfüllen)</t>
  </si>
  <si>
    <t>Anbieter*in</t>
  </si>
  <si>
    <t>Handelsnetzwerk</t>
  </si>
  <si>
    <t>Angaben Anbieter*in</t>
  </si>
  <si>
    <t>Gesamtbetrag aller Leasingzahlungen,                36 Monate Laufzeit</t>
  </si>
  <si>
    <t xml:space="preserve">Ja + Erläuterung / Nein </t>
  </si>
  <si>
    <t>Bieten Sie Fahrräder von mindestens 3 Herstellen an? Portfolio für Fahrräder und Fahrradzubehör</t>
  </si>
  <si>
    <t>Ja + Erläuterungen / Nein</t>
  </si>
  <si>
    <t>Besteht die Möglichkeit, dass die Stadt Mülheim an der Ruhr Versicherungsleistungen ganz oder teilweise übernimmt?</t>
  </si>
  <si>
    <t>Mit wie vielen Fachhändlern arbeiten Sie in und um der Stadt Mülheim -max. Entfernung von 20 km zum Hauptstandort (Ruhrstr.1, 45468 Mülheim) - zusammen?</t>
  </si>
  <si>
    <t>getragen durch den Mitarbeiter</t>
  </si>
  <si>
    <t>Fahrradtypen</t>
  </si>
  <si>
    <t xml:space="preserve">Wird (festverbautes) leasingfähiges Zubehör angeboten? </t>
  </si>
  <si>
    <t>Prüfung</t>
  </si>
  <si>
    <r>
      <t xml:space="preserve">Haben die Mitarbeitenden die Möglichkeit, sich im Rahmen der Fahrradkonfiguration durch Expert*innen beraten zu lassen?
</t>
    </r>
    <r>
      <rPr>
        <i/>
        <sz val="11"/>
        <color theme="1"/>
        <rFont val="Arial"/>
        <family val="2"/>
      </rPr>
      <t>Hinweis: Es muss gewährleistet sein, dass das Fahrrad den Vorgaben des TV Fahrradleasing entspricht.</t>
    </r>
  </si>
  <si>
    <t>Findet eine Prüfung statt, dass die Interessenten zum Dienstradleasing berechtigt sind und der Leasinggegenstand den Vorgaben des TV Fahrradleasing entspricht?</t>
  </si>
  <si>
    <t>Ist die Überlassung des Leasinggegenstandes sowohl durch Abholung oder Lieferung flexibel wählbar?</t>
  </si>
  <si>
    <t>Werden nur fachgerecht montierte, verkehrssichere Räder übergeben?</t>
  </si>
  <si>
    <t>Vertragsunterlagen</t>
  </si>
  <si>
    <t>Ja / Nein</t>
  </si>
  <si>
    <t>1. Allgemeine Leistungen</t>
  </si>
  <si>
    <t>2. Bestellprozess und Überlassung des Leasinggegenstandes</t>
  </si>
  <si>
    <t>3. Serviceleistungen</t>
  </si>
  <si>
    <t>4. Sonstige Leistungen</t>
  </si>
  <si>
    <t>Stellen Sie Möglichkeiten zur Verfügung, das Nutzungsverhalten vom Radleasing (Art, Wert Herkunft der Räder) sowie der Kundenzufriedenheit auszuwerten?</t>
  </si>
  <si>
    <t>Versicherungsschutz</t>
  </si>
  <si>
    <t>Abrechnung</t>
  </si>
  <si>
    <t>getragen durch die Auftraggeberin (Stadt MH)</t>
  </si>
  <si>
    <r>
      <t>Leasingrate                                                                 (</t>
    </r>
    <r>
      <rPr>
        <i/>
        <sz val="11"/>
        <color theme="1"/>
        <rFont val="Arial"/>
        <family val="2"/>
      </rPr>
      <t>Ausgehend von einem Bruttolohn von 4.000 € Steuerklasse 1, nicht Kirchensteuerpfilchtig, gesetzlich versichert)</t>
    </r>
  </si>
  <si>
    <t>Ja: 5 Pkt. / Nein: 0 Pkt.</t>
  </si>
  <si>
    <t xml:space="preserve"> Restwert nach Leasingablauf (in € brutto)</t>
  </si>
  <si>
    <t>Gesamtbetrachtung weiterer Kosten (informativ)</t>
  </si>
  <si>
    <t>ohne Wertung</t>
  </si>
  <si>
    <t>Gesamt:</t>
  </si>
  <si>
    <t>Punkte</t>
  </si>
  <si>
    <t>Leistungen (50%)</t>
  </si>
  <si>
    <t>Preisblatt (50%)</t>
  </si>
  <si>
    <t>Findet die Terminabsprache zur Übergabe ausschließlich mit den Mitarbeitenden statt?</t>
  </si>
  <si>
    <t>Nein: Ausschluss                                               3 Hersteller: 1 Pkt.
4 Hersteller: 2 Pkt.
5 Hersteller: 3 Pkt.
6 Hersteller: 4 Pkt.
&gt; 6 Hersteller: 5 Pkt.</t>
  </si>
  <si>
    <t xml:space="preserve">Nein: Ausschluss
3 Fahrradtypen: 1 Pkt.
4-5 Fahrradtypen: 2 Pkt.
6-7 Fahrradtypen: 3 Pkt.
8-9 Fahrradtypen: 4 Pkt.
&gt; 10 Fahrradtypen: 5 Pkt.                                            </t>
  </si>
  <si>
    <t>Bieten Sie eine Vielzahl an Fahrradtypen (davon mind. 1 Pedelec oder E-Bike)?</t>
  </si>
  <si>
    <t>keine FH: Ausschluss
bis 5 FH: 1 Pkt.                                                 5 bis 10 FH: 2 Pkt.                                         10 bis 20 FH: 3 Pkt.                                       &gt; 20 FH: 4 Pkt.                                 generell jeder FH: 5 Pkt.</t>
  </si>
  <si>
    <r>
      <t xml:space="preserve">Können Fahrräder auch online bestellt werden?
               </t>
    </r>
    <r>
      <rPr>
        <i/>
        <sz val="11"/>
        <color theme="1"/>
        <rFont val="Arial"/>
        <family val="2"/>
      </rPr>
      <t>Hinweis: Es muss gewährleistet sein, dass das Fahrrad fachgerecht montiert wird.</t>
    </r>
  </si>
  <si>
    <t>nicht/kaum digitalisiert, komplizierte Handhabe, hoher Aufwand für Auftraggeberin:
 0 Pkt.
In großen Teilen digitalisiert, anwenderfreundlich, wenig Aufwand für Auftraggeberin: 3 Pkt.
Stark/vollständig digitalisiert, sehr anwenderfreundlich, sehr geringer Aufwand für Auftraggeberin: 5 Pkt.</t>
  </si>
  <si>
    <t>nicht/kaum digitalisiert, komplizierte Handhabe, wenig selbsterklärend, hoher Aufwand für Auftraggeberin:
 0 Pkt.
In großen Teilen digitalisiert, anwenderfreundlich und weitgehend selbsterklärend, wenig Aufwand für Auftraggeberin: 3 Pkt.
Stark/vollständig digitalisiert, sehr anwenderfreundlich und selbsterklärend, sehr geringer Aufwand für Auftraggeberin: 5 Pkt.</t>
  </si>
  <si>
    <t>Beschreiben Sie den Prozess der Bestellung, insbesondere ob sichergestellt ist, dass die Auftraggeberin Einfluss auf den Abruf nehmen kann.</t>
  </si>
  <si>
    <t>nicht/kaum digitalisiert, komplizierte Handhabe, wenig selbsterklärend, hoher Aufwand für Auftraggeberin, kein Einfluss auf Abruf:
 0 Pkt.
In großen Teilen digitalisiert, anwenderfreundlich und weitgehend selbsterklärend, wenig Aufwand für Auftraggeberin, Einfluss auf Abruf: 
3 Pkt.
Stark/vollständig digitalisiert, sehr anwenderfreundlich und selbsterklärend, sehr geringer Aufwand für Auftraggeberin. Einfluss auf Abruf: 5 Pkt.</t>
  </si>
  <si>
    <t>Beratung &amp; 
Konfiguration</t>
  </si>
  <si>
    <t>Bestellprozess &amp; 
Digitalisierungsgrad</t>
  </si>
  <si>
    <t>Abholung &amp; Lieferung</t>
  </si>
  <si>
    <t xml:space="preserve">Nein: Ausschluss                                               
Vekehrssicherheit: (Beleuchtung, Reflektoren, Schutzblech, etc.): 
1 Pkt.
Zudem Cockpit: (Lenkergriffe; Smartphonehalterung, Rückspiegel, etc.) 2 Pkt. 
Zudem "Upgrade": (Akkukapazität, Dual-System, Fahrwerk, Sattel, etc.) 3 Pkt.  
Zudem "Kinder und Transport": (Kindersitz, Lastenkiste, Hundestange etc.) 4 Pkt.
Zudem "Sonderleistungen": (Sonderlackierung, Sonderumbau für Menschen mit Behinderung) 
5 Pkt.
</t>
  </si>
  <si>
    <t>Kommunikation &amp;
Übergabe</t>
  </si>
  <si>
    <t>1.1</t>
  </si>
  <si>
    <t>1.2</t>
  </si>
  <si>
    <t>1.3</t>
  </si>
  <si>
    <t>1.4</t>
  </si>
  <si>
    <t>1.5</t>
  </si>
  <si>
    <t>2.1</t>
  </si>
  <si>
    <t>2.2</t>
  </si>
  <si>
    <t>2.3</t>
  </si>
  <si>
    <t>2.4</t>
  </si>
  <si>
    <t>2.5</t>
  </si>
  <si>
    <t>Leasingfähiges 
Zubehör</t>
  </si>
  <si>
    <t>3.1</t>
  </si>
  <si>
    <t>3.2</t>
  </si>
  <si>
    <t>3.3</t>
  </si>
  <si>
    <t>3.4</t>
  </si>
  <si>
    <t>3.5</t>
  </si>
  <si>
    <t>3.6</t>
  </si>
  <si>
    <t>3.7</t>
  </si>
  <si>
    <t>3.8</t>
  </si>
  <si>
    <t>3.9</t>
  </si>
  <si>
    <t xml:space="preserve">Übernahme von Versicherungs-leistungen </t>
  </si>
  <si>
    <t>Zusätzliche Versicherungs-leistungen</t>
  </si>
  <si>
    <t>*Die konkrete Punktevergabe in der jeweiligen Spanne richtet sich innerhalb des Wertungsermessens der Auftraggeberin danach, ob hinsichtlich einer Erfüllung die Anforderungen erfüllt werden oder ob Tendenzen nach unten oder nach oben zu erkennen sind.</t>
  </si>
  <si>
    <t>Kriterien*</t>
  </si>
  <si>
    <t>4.1</t>
  </si>
  <si>
    <t>4.2</t>
  </si>
  <si>
    <t>4.3</t>
  </si>
  <si>
    <t>4.4</t>
  </si>
  <si>
    <t>Auswertung &amp;
Nutzerverhalten</t>
  </si>
  <si>
    <t xml:space="preserve">Bitte tragen Sie jeweils in die weiß hinterlegten Abschnitte Ihre Angaben ein. Die dunkelgrauen Abschnitte sind für die jeweiligen Abfragen irrelevant. Bei Bedarf können Sie Angaben auch zusätzlich erläutern. Sofern der Platz für die Erläuterungen im Feld nicht ausreicht, ist eine Ergänzung auf einem separaten Blatt unter Verweis auf den Leistungspunkt (z. B. Punkt 2.1  "Bestellprozess &amp; Digitalisierungsgrad") zulässig.  </t>
  </si>
  <si>
    <t>keine weitere Leistungen: 0 Pkt.  
Je weitere Leistung gibt es 1 Pkt.und bis zu 5 Pkt. (entspricht mind. 5 weiteren Leistungen)</t>
  </si>
  <si>
    <t>Besteht für die Mindestvoraussetzungen des Versicherungsschutzes (Diebstahl und Vandalismus) eine Wartefrist?</t>
  </si>
  <si>
    <t>Werden neben der Mindestanforderung  (1 Inspektion pro Vertragsjahr nach der Checkliste des Bundesinnungsverbandes für das Deutsche Zweiradmechaniker-Handwerk ) weitere Servicepakete (Full-Service-Wartungsvertrag) angeboten?</t>
  </si>
  <si>
    <t>a) Wie werden die Vertragsunterlagen (Nutzungsüberlassungsvertrag; Leasingvertrag; Übernahmeerklärung) gefertigt? (Detailbeschreibung wünschenswert)</t>
  </si>
  <si>
    <t>b) Sind die Vertragsmuster mit den Vorgaben des TV Fahrradleasing und § 2 Abs. 3 LBesG NRW vereinbar?</t>
  </si>
  <si>
    <t>c) Kann die Aufraggeberin im Rahmen der Ausschreibung Anpassungen in den Vertagsmustern vornehmen (ggfs. innerhalb vom Bieter vorgebenener Eckpunkte?)</t>
  </si>
  <si>
    <t>d) Ist sichergestellt, dass durch die Vertragsmuster die Auftraggeberin und nicht der*die Fahrradnutzer*in wirtschaftliche Leasingnehmerin ist?</t>
  </si>
  <si>
    <t>e) Ist die Führung des Rades im Rahmen der privaten Nutzung auch den Partner*innen der bzw. des Mitarbeitenden möglich?</t>
  </si>
  <si>
    <t xml:space="preserve">a) Gibt es eine vertragliche Lösung und/oder eine Versicherung für Störfälle? </t>
  </si>
  <si>
    <r>
      <t xml:space="preserve">b) Kündigung/Ausscheiden des MA           </t>
    </r>
    <r>
      <rPr>
        <i/>
        <sz val="11"/>
        <color theme="1"/>
        <rFont val="Arial"/>
        <family val="2"/>
      </rPr>
      <t>(eigenständig und durch AG)</t>
    </r>
  </si>
  <si>
    <t>c) Tod</t>
  </si>
  <si>
    <t>d) Krankheit, aufgrund dessen keine Anspruch auf Entgeltfortzahlung besteht</t>
  </si>
  <si>
    <t>e) Krankheit oder Gebrechen, aufgrund dessen das Leasingrat über einen Zeitraum von mehr als 2 Monaten nicht mehr genutzt werden kann</t>
  </si>
  <si>
    <t>f) Beurlaubung (ab dem 3. Monat)</t>
  </si>
  <si>
    <t>Keine Bagatellgrenze: 5 Pkt.              bis 20 Euro: 4 Pkt.                                                 bis 40 Euro :3 Pkt.                                                bis 60 Euro: 2 Pkt.                                                         bis 80 Euro: 1 Pkt.                                                  ab 80 Euro: 0 Pkt.                                                         ab 100 Euro: Ausschluss</t>
  </si>
  <si>
    <t>Nein: 0 Pkt.                                                      Übernahme von Reparaturkosten und Kosten für Verschleißteile und oder defekte Komponenten: 
bis 200 Euro: 1 Pkt.
 bis 300 Euro: 2 Pkt.
bis 400 Euro: 3 Pkt.
bis 500 Euro: 4 kt
ohne Höchstbetrag: 5 Pkt.</t>
  </si>
  <si>
    <t>Nein: 0 Pkt.                                                     Wenige, allgemeine Informationen: 
1 Pkt.
Ausführliche, allgemeine Informationen: 2 Pkt.
Individuell angepasste Informationen: 3 Pkt.
Individuell angepasste, leicht verständliche Informationen: 4 Pkt.
besonders umfangreiche, individuell angepasste, leicht verständliche Informationen: 5 Pkt.</t>
  </si>
  <si>
    <t xml:space="preserve">Nein: 0 Pkt.
Wenig Unterstützung: 1 Pkt.  
Zweckmäßige Unterstützung: 2 Pkt.
Ansprechende und zweckmäßige Unterstützung: 3 Pkt.
Ansprechende und vielfältige Unterstützung: 4 Pkt.
Besonders ansprechende, umfangreiche Unterstützung: 5 Pkt.                                                </t>
  </si>
  <si>
    <t xml:space="preserve">Nein: 0 Pkt.
Wenig Möglichkeiten: 1 Pkt.
Zweckmäßige Möglichkeiten: 2 Pkt.
Umfangreiche Möglichkeiten: 3 Pkt.
Umfangreiche und sehr anwenderfreundliche Möglichkeiten: 4 Pkt.
Umfangreiche, anwenderfreundliche Möglichkeiten mit Unterstützungs- und Automatisierungsfunktionen: 5 Pkt.                                                     </t>
  </si>
  <si>
    <r>
      <t>Werden die Anforderungen zur Rechnungslegung aus dem Leistungsverzeichnis erfüllt?</t>
    </r>
    <r>
      <rPr>
        <i/>
        <sz val="11"/>
        <color theme="1"/>
        <rFont val="Arial"/>
        <family val="2"/>
      </rPr>
      <t xml:space="preserve"> (Beschreiben Sie, wie Sie die Abrechnungsdaten aller bestehenden Einzelleasingverträge übermitteln)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</si>
</sst>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
    <numFmt numFmtId="165" formatCode="_-* #,##0.00\ [$€-407]_-;\-* #,##0.00\ [$€-407]_-;_-* &quot;-&quot;??\ [$€-407]_-;_-@_-"/>
    <numFmt numFmtId="166" formatCode="0.0"/>
  </numFmts>
  <fonts count="11" x14ac:knownFonts="1">
    <font>
      <sz val="11"/>
      <color theme="1"/>
      <name val="Calibri"/>
      <family val="2"/>
      <scheme val="minor"/>
    </font>
    <font>
      <sz val="11"/>
      <color theme="1"/>
      <name val="Calibri"/>
      <family val="2"/>
      <scheme val="minor"/>
    </font>
    <font>
      <b/>
      <sz val="20"/>
      <color theme="1"/>
      <name val="Arial"/>
      <family val="2"/>
    </font>
    <font>
      <sz val="11"/>
      <color theme="1"/>
      <name val="Arial"/>
      <family val="2"/>
    </font>
    <font>
      <b/>
      <sz val="18"/>
      <color theme="0"/>
      <name val="Arial"/>
      <family val="2"/>
    </font>
    <font>
      <i/>
      <sz val="11"/>
      <color theme="1"/>
      <name val="Arial"/>
      <family val="2"/>
    </font>
    <font>
      <b/>
      <sz val="11"/>
      <color theme="1"/>
      <name val="Arial"/>
      <family val="2"/>
    </font>
    <font>
      <b/>
      <sz val="14"/>
      <name val="Arial"/>
      <family val="2"/>
    </font>
    <font>
      <b/>
      <sz val="10"/>
      <color theme="1"/>
      <name val="Arial"/>
      <family val="2"/>
    </font>
    <font>
      <sz val="9"/>
      <color indexed="81"/>
      <name val="Segoe UI"/>
      <charset val="1"/>
    </font>
    <font>
      <b/>
      <sz val="9"/>
      <color indexed="81"/>
      <name val="Segoe UI"/>
      <charset val="1"/>
    </font>
  </fonts>
  <fills count="8">
    <fill>
      <patternFill patternType="none"/>
    </fill>
    <fill>
      <patternFill patternType="gray125"/>
    </fill>
    <fill>
      <patternFill patternType="solid">
        <fgColor theme="0" tint="-0.499984740745262"/>
        <bgColor indexed="64"/>
      </patternFill>
    </fill>
    <fill>
      <patternFill patternType="solid">
        <fgColor theme="1" tint="0.499984740745262"/>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double">
        <color indexed="64"/>
      </top>
      <bottom style="thick">
        <color indexed="64"/>
      </bottom>
      <diagonal/>
    </border>
    <border>
      <left style="thin">
        <color indexed="64"/>
      </left>
      <right style="thin">
        <color indexed="64"/>
      </right>
      <top style="double">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double">
        <color indexed="64"/>
      </top>
      <bottom style="thick">
        <color indexed="64"/>
      </bottom>
      <diagonal/>
    </border>
    <border>
      <left style="medium">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195">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vertical="center"/>
    </xf>
    <xf numFmtId="0" fontId="3" fillId="0" borderId="0" xfId="0" applyFont="1" applyAlignment="1">
      <alignment horizontal="center" vertical="center"/>
    </xf>
    <xf numFmtId="0" fontId="3" fillId="0" borderId="0" xfId="0" applyFont="1" applyBorder="1" applyAlignment="1">
      <alignment vertical="center"/>
    </xf>
    <xf numFmtId="0" fontId="3" fillId="2" borderId="5"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pplyProtection="1">
      <alignment horizontal="center" vertical="center"/>
      <protection locked="0"/>
    </xf>
    <xf numFmtId="0" fontId="3"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xf>
    <xf numFmtId="0" fontId="3" fillId="3" borderId="5" xfId="0" applyFont="1" applyFill="1" applyBorder="1" applyAlignment="1">
      <alignment horizontal="center" vertical="center"/>
    </xf>
    <xf numFmtId="0" fontId="3" fillId="0" borderId="5" xfId="0" applyFont="1" applyBorder="1" applyAlignment="1" applyProtection="1">
      <alignment horizontal="center" vertical="center"/>
      <protection locked="0"/>
    </xf>
    <xf numFmtId="0" fontId="3" fillId="0" borderId="7" xfId="0"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pplyProtection="1">
      <alignment horizontal="center" vertical="center"/>
      <protection locked="0"/>
    </xf>
    <xf numFmtId="0" fontId="3" fillId="0" borderId="2"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6"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top" wrapText="1"/>
    </xf>
    <xf numFmtId="165" fontId="3" fillId="3" borderId="1" xfId="1" applyNumberFormat="1" applyFont="1" applyFill="1" applyBorder="1" applyAlignment="1" applyProtection="1">
      <alignment horizontal="center" vertical="center"/>
      <protection hidden="1"/>
    </xf>
    <xf numFmtId="0" fontId="3" fillId="0" borderId="0" xfId="0" applyFont="1" applyBorder="1" applyAlignment="1">
      <alignment horizontal="center" vertical="center"/>
    </xf>
    <xf numFmtId="0" fontId="3" fillId="5" borderId="1" xfId="0" applyFont="1" applyFill="1" applyBorder="1" applyAlignment="1">
      <alignment horizontal="center" vertical="center"/>
    </xf>
    <xf numFmtId="165" fontId="3" fillId="5" borderId="1" xfId="1"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0" fontId="3" fillId="5" borderId="2" xfId="0" applyFont="1" applyFill="1" applyBorder="1" applyAlignment="1">
      <alignment horizontal="center" vertical="center"/>
    </xf>
    <xf numFmtId="0" fontId="3" fillId="0" borderId="16" xfId="0" applyFont="1" applyBorder="1" applyAlignment="1">
      <alignment horizontal="center" vertical="center" wrapText="1"/>
    </xf>
    <xf numFmtId="0" fontId="3" fillId="0" borderId="6" xfId="0" applyFont="1" applyBorder="1" applyAlignment="1">
      <alignment horizontal="center" vertical="center"/>
    </xf>
    <xf numFmtId="165" fontId="3" fillId="0" borderId="6" xfId="1" applyNumberFormat="1"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17" xfId="0" applyFont="1" applyBorder="1" applyAlignment="1">
      <alignment horizontal="center" vertical="center"/>
    </xf>
    <xf numFmtId="0" fontId="3" fillId="0" borderId="17" xfId="0" applyFont="1" applyBorder="1" applyAlignment="1" applyProtection="1">
      <alignment horizontal="center" vertical="center"/>
    </xf>
    <xf numFmtId="165" fontId="3" fillId="0" borderId="5" xfId="1" applyNumberFormat="1" applyFont="1" applyBorder="1" applyAlignment="1" applyProtection="1">
      <alignment horizontal="center" vertical="center"/>
      <protection locked="0"/>
    </xf>
    <xf numFmtId="0" fontId="3" fillId="0" borderId="7" xfId="0" applyFont="1" applyBorder="1" applyAlignment="1">
      <alignment horizontal="center" vertical="center"/>
    </xf>
    <xf numFmtId="0" fontId="3" fillId="5" borderId="28" xfId="0" applyFont="1" applyFill="1" applyBorder="1" applyAlignment="1">
      <alignment horizontal="center" vertical="center" wrapText="1"/>
    </xf>
    <xf numFmtId="0" fontId="3" fillId="5" borderId="29" xfId="0" applyFont="1" applyFill="1" applyBorder="1" applyAlignment="1">
      <alignment horizontal="center" vertical="center"/>
    </xf>
    <xf numFmtId="0" fontId="3" fillId="5" borderId="30" xfId="0" applyFont="1" applyFill="1" applyBorder="1" applyAlignment="1">
      <alignment horizontal="center" vertical="center" wrapText="1"/>
    </xf>
    <xf numFmtId="0" fontId="3" fillId="5" borderId="31" xfId="0" applyFont="1" applyFill="1" applyBorder="1" applyAlignment="1">
      <alignment horizontal="center" vertical="center"/>
    </xf>
    <xf numFmtId="165" fontId="3" fillId="5" borderId="31" xfId="1" applyNumberFormat="1" applyFont="1" applyFill="1" applyBorder="1" applyAlignment="1" applyProtection="1">
      <alignment horizontal="center" vertical="center"/>
      <protection locked="0"/>
    </xf>
    <xf numFmtId="0" fontId="3" fillId="5" borderId="31" xfId="0" applyFont="1" applyFill="1" applyBorder="1" applyAlignment="1" applyProtection="1">
      <alignment horizontal="center" vertical="center"/>
      <protection locked="0"/>
    </xf>
    <xf numFmtId="0" fontId="3" fillId="5" borderId="32" xfId="0" applyFont="1" applyFill="1" applyBorder="1" applyAlignment="1">
      <alignment horizontal="center" vertical="center"/>
    </xf>
    <xf numFmtId="0" fontId="3" fillId="5" borderId="33" xfId="0" applyFont="1" applyFill="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5" xfId="0" applyFont="1" applyFill="1" applyBorder="1" applyAlignment="1" applyProtection="1">
      <alignment horizontal="center" vertical="center"/>
      <protection locked="0"/>
    </xf>
    <xf numFmtId="0" fontId="3" fillId="0" borderId="7" xfId="0"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0" fontId="3" fillId="0" borderId="6" xfId="0" applyFont="1" applyFill="1" applyBorder="1" applyAlignment="1" applyProtection="1">
      <alignment horizontal="center" vertical="center"/>
      <protection locked="0"/>
    </xf>
    <xf numFmtId="164" fontId="3" fillId="0" borderId="17" xfId="0" applyNumberFormat="1"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6" fillId="7" borderId="9" xfId="0" applyFont="1" applyFill="1" applyBorder="1" applyAlignment="1">
      <alignment horizontal="center" vertical="center"/>
    </xf>
    <xf numFmtId="0" fontId="6" fillId="7" borderId="8" xfId="0" applyFont="1" applyFill="1" applyBorder="1" applyAlignment="1">
      <alignment horizontal="center" vertical="center"/>
    </xf>
    <xf numFmtId="0" fontId="6" fillId="7" borderId="13"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6" fillId="7" borderId="20" xfId="0" applyFont="1" applyFill="1" applyBorder="1" applyAlignment="1">
      <alignment horizontal="center" vertical="center"/>
    </xf>
    <xf numFmtId="9" fontId="6" fillId="7" borderId="8" xfId="0" applyNumberFormat="1" applyFont="1" applyFill="1" applyBorder="1" applyAlignment="1">
      <alignment horizontal="center" vertical="center"/>
    </xf>
    <xf numFmtId="164" fontId="3" fillId="0" borderId="2"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xf>
    <xf numFmtId="165" fontId="3" fillId="0" borderId="22" xfId="1" applyNumberFormat="1" applyFont="1" applyFill="1" applyBorder="1" applyAlignment="1">
      <alignment horizontal="center" vertical="center"/>
    </xf>
    <xf numFmtId="0" fontId="3" fillId="0" borderId="22" xfId="0" applyFont="1" applyFill="1" applyBorder="1" applyAlignment="1" applyProtection="1">
      <alignment horizontal="center" vertical="center"/>
    </xf>
    <xf numFmtId="0" fontId="3" fillId="0" borderId="23" xfId="0" applyFont="1" applyFill="1" applyBorder="1" applyAlignment="1" applyProtection="1">
      <alignment horizontal="center" vertical="center"/>
    </xf>
    <xf numFmtId="0" fontId="3" fillId="0" borderId="26" xfId="0" applyFont="1" applyFill="1" applyBorder="1" applyAlignment="1">
      <alignment horizontal="center" vertical="center" wrapText="1"/>
    </xf>
    <xf numFmtId="165" fontId="3" fillId="0" borderId="22" xfId="1" applyNumberFormat="1" applyFont="1" applyFill="1" applyBorder="1" applyAlignment="1" applyProtection="1">
      <alignment horizontal="center" vertical="center"/>
      <protection locked="0"/>
    </xf>
    <xf numFmtId="0" fontId="3" fillId="0" borderId="22" xfId="0" applyFont="1" applyFill="1" applyBorder="1" applyAlignment="1" applyProtection="1">
      <alignment horizontal="center" vertical="center"/>
      <protection locked="0"/>
    </xf>
    <xf numFmtId="0" fontId="3" fillId="0" borderId="23"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25" xfId="0" applyFont="1" applyFill="1" applyBorder="1" applyAlignment="1" applyProtection="1">
      <alignment horizontal="center" vertical="center"/>
      <protection locked="0"/>
    </xf>
    <xf numFmtId="0" fontId="3" fillId="0" borderId="25" xfId="0" applyFont="1" applyFill="1" applyBorder="1" applyAlignment="1">
      <alignment horizontal="center" vertical="center"/>
    </xf>
    <xf numFmtId="0" fontId="3" fillId="0" borderId="24"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34" xfId="0" applyFont="1" applyFill="1" applyBorder="1" applyAlignment="1">
      <alignment horizontal="center" vertical="center"/>
    </xf>
    <xf numFmtId="0" fontId="4" fillId="0" borderId="0" xfId="0" applyFont="1" applyFill="1" applyBorder="1" applyAlignment="1">
      <alignment horizontal="center"/>
    </xf>
    <xf numFmtId="0" fontId="3" fillId="0" borderId="0" xfId="0" applyFont="1" applyAlignment="1">
      <alignment horizontal="left" vertical="center"/>
    </xf>
    <xf numFmtId="0" fontId="6" fillId="7" borderId="35" xfId="0" applyFont="1" applyFill="1" applyBorder="1" applyAlignment="1">
      <alignment horizontal="center" vertical="center"/>
    </xf>
    <xf numFmtId="0" fontId="6" fillId="7" borderId="36" xfId="0" applyFont="1" applyFill="1" applyBorder="1" applyAlignment="1">
      <alignment horizontal="center" vertical="center"/>
    </xf>
    <xf numFmtId="0" fontId="3" fillId="7" borderId="38" xfId="0" applyFont="1" applyFill="1" applyBorder="1"/>
    <xf numFmtId="0" fontId="6" fillId="7" borderId="34" xfId="0" applyFont="1" applyFill="1" applyBorder="1" applyAlignment="1">
      <alignment horizontal="center" vertical="center"/>
    </xf>
    <xf numFmtId="16" fontId="6" fillId="7" borderId="26" xfId="0" quotePrefix="1" applyNumberFormat="1" applyFont="1" applyFill="1" applyBorder="1" applyAlignment="1">
      <alignment horizontal="center" vertical="center"/>
    </xf>
    <xf numFmtId="16" fontId="6" fillId="7" borderId="28" xfId="0" quotePrefix="1" applyNumberFormat="1" applyFont="1" applyFill="1" applyBorder="1" applyAlignment="1">
      <alignment horizontal="center" vertical="center"/>
    </xf>
    <xf numFmtId="0" fontId="6" fillId="7" borderId="37" xfId="0" applyFont="1" applyFill="1" applyBorder="1" applyAlignment="1">
      <alignment horizontal="center" vertical="center"/>
    </xf>
    <xf numFmtId="0" fontId="3" fillId="4" borderId="16"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4" borderId="6" xfId="0" applyFont="1" applyFill="1" applyBorder="1" applyAlignment="1" applyProtection="1">
      <alignment horizontal="center" vertical="center"/>
      <protection locked="0"/>
    </xf>
    <xf numFmtId="0" fontId="3" fillId="0" borderId="17" xfId="0" applyFont="1" applyBorder="1" applyAlignment="1">
      <alignment horizontal="center" vertical="center" wrapText="1"/>
    </xf>
    <xf numFmtId="164" fontId="3" fillId="4" borderId="17" xfId="0" applyNumberFormat="1" applyFont="1" applyFill="1" applyBorder="1" applyAlignment="1">
      <alignment horizontal="center" vertical="center" wrapText="1"/>
    </xf>
    <xf numFmtId="0" fontId="6" fillId="7" borderId="35" xfId="0" applyFont="1" applyFill="1" applyBorder="1" applyAlignment="1">
      <alignment horizontal="center" vertical="center" wrapText="1"/>
    </xf>
    <xf numFmtId="0" fontId="3" fillId="7" borderId="15" xfId="0" applyFont="1" applyFill="1" applyBorder="1"/>
    <xf numFmtId="0" fontId="3" fillId="0" borderId="27" xfId="0" applyNumberFormat="1" applyFont="1" applyFill="1" applyBorder="1" applyAlignment="1">
      <alignment horizontal="center" vertical="center"/>
    </xf>
    <xf numFmtId="166" fontId="3" fillId="0" borderId="29" xfId="0" applyNumberFormat="1" applyFont="1" applyFill="1" applyBorder="1" applyAlignment="1">
      <alignment horizontal="center" vertical="center"/>
    </xf>
    <xf numFmtId="0" fontId="3" fillId="0" borderId="29" xfId="0" applyNumberFormat="1" applyFont="1" applyFill="1" applyBorder="1" applyAlignment="1">
      <alignment horizontal="center" vertical="center"/>
    </xf>
    <xf numFmtId="0" fontId="3" fillId="0" borderId="33" xfId="0" applyNumberFormat="1" applyFont="1" applyFill="1" applyBorder="1" applyAlignment="1">
      <alignment horizontal="center" vertical="center"/>
    </xf>
    <xf numFmtId="164" fontId="3" fillId="0" borderId="6" xfId="0" applyNumberFormat="1" applyFont="1" applyFill="1" applyBorder="1" applyAlignment="1">
      <alignment horizontal="center" vertical="center" wrapText="1"/>
    </xf>
    <xf numFmtId="0" fontId="6" fillId="7" borderId="44" xfId="0" applyFont="1" applyFill="1" applyBorder="1" applyAlignment="1">
      <alignment horizontal="center" vertical="center"/>
    </xf>
    <xf numFmtId="0" fontId="3" fillId="7" borderId="47" xfId="0" applyFont="1" applyFill="1" applyBorder="1"/>
    <xf numFmtId="16" fontId="6" fillId="7" borderId="45" xfId="0" quotePrefix="1" applyNumberFormat="1" applyFont="1" applyFill="1" applyBorder="1" applyAlignment="1">
      <alignment horizontal="center" vertical="center"/>
    </xf>
    <xf numFmtId="0" fontId="6" fillId="7" borderId="48" xfId="0" applyFont="1" applyFill="1" applyBorder="1" applyAlignment="1">
      <alignment horizontal="center" vertical="center"/>
    </xf>
    <xf numFmtId="0" fontId="6" fillId="7" borderId="27" xfId="0" applyFont="1" applyFill="1" applyBorder="1" applyAlignment="1">
      <alignment horizontal="center" vertical="center"/>
    </xf>
    <xf numFmtId="0" fontId="8" fillId="7" borderId="29" xfId="0" applyFont="1" applyFill="1" applyBorder="1" applyAlignment="1">
      <alignment horizontal="center" vertical="center" wrapText="1"/>
    </xf>
    <xf numFmtId="0" fontId="6" fillId="7" borderId="29" xfId="0" applyFont="1" applyFill="1" applyBorder="1" applyAlignment="1">
      <alignment horizontal="center" vertical="center"/>
    </xf>
    <xf numFmtId="16" fontId="6" fillId="7" borderId="43" xfId="0" quotePrefix="1" applyNumberFormat="1" applyFont="1" applyFill="1" applyBorder="1" applyAlignment="1">
      <alignment horizontal="center" vertical="center"/>
    </xf>
    <xf numFmtId="0" fontId="6" fillId="7" borderId="50" xfId="0" applyFont="1" applyFill="1" applyBorder="1" applyAlignment="1">
      <alignment horizontal="center" vertical="center"/>
    </xf>
    <xf numFmtId="0" fontId="3" fillId="0" borderId="53" xfId="0" applyFont="1" applyBorder="1"/>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xf>
    <xf numFmtId="0" fontId="3" fillId="2" borderId="31" xfId="0" applyFont="1" applyFill="1" applyBorder="1" applyAlignment="1">
      <alignment horizontal="center" vertical="center"/>
    </xf>
    <xf numFmtId="0" fontId="3" fillId="0" borderId="31" xfId="0" applyFont="1" applyFill="1" applyBorder="1" applyAlignment="1" applyProtection="1">
      <alignment horizontal="center" vertical="center"/>
      <protection locked="0"/>
    </xf>
    <xf numFmtId="164" fontId="3" fillId="0" borderId="32" xfId="0" applyNumberFormat="1" applyFont="1" applyFill="1" applyBorder="1" applyAlignment="1">
      <alignment horizontal="center" vertical="center" wrapText="1"/>
    </xf>
    <xf numFmtId="166" fontId="3" fillId="0" borderId="49" xfId="0" applyNumberFormat="1" applyFont="1" applyFill="1" applyBorder="1" applyAlignment="1">
      <alignment horizontal="center" vertical="center"/>
    </xf>
    <xf numFmtId="166" fontId="3" fillId="0" borderId="57" xfId="0" applyNumberFormat="1" applyFont="1" applyFill="1" applyBorder="1" applyAlignment="1">
      <alignment horizontal="center" vertical="center"/>
    </xf>
    <xf numFmtId="166" fontId="3" fillId="0" borderId="33" xfId="0" applyNumberFormat="1" applyFont="1" applyFill="1" applyBorder="1" applyAlignment="1">
      <alignment horizontal="center" vertical="center"/>
    </xf>
    <xf numFmtId="166" fontId="3" fillId="0" borderId="49" xfId="0" applyNumberFormat="1" applyFont="1" applyBorder="1" applyAlignment="1">
      <alignment horizontal="center" vertical="center"/>
    </xf>
    <xf numFmtId="0" fontId="3" fillId="0" borderId="29" xfId="0" applyFont="1" applyFill="1" applyBorder="1" applyAlignment="1">
      <alignment horizontal="center" vertical="center"/>
    </xf>
    <xf numFmtId="0" fontId="6" fillId="7" borderId="46" xfId="0" applyFont="1" applyFill="1" applyBorder="1" applyAlignment="1">
      <alignment horizontal="center" vertical="center" wrapText="1"/>
    </xf>
    <xf numFmtId="0" fontId="6" fillId="7" borderId="48" xfId="0" applyFont="1" applyFill="1" applyBorder="1" applyAlignment="1">
      <alignment horizontal="center" vertical="center" wrapText="1"/>
    </xf>
    <xf numFmtId="0" fontId="6" fillId="7" borderId="29"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57" xfId="0" applyFont="1" applyFill="1" applyBorder="1" applyAlignment="1">
      <alignment horizontal="center" vertical="center"/>
    </xf>
    <xf numFmtId="164" fontId="7" fillId="0" borderId="58" xfId="0" applyNumberFormat="1" applyFont="1" applyFill="1" applyBorder="1" applyAlignment="1">
      <alignment horizontal="center" vertical="center" wrapText="1"/>
    </xf>
    <xf numFmtId="9" fontId="3" fillId="0" borderId="59" xfId="0" applyNumberFormat="1" applyFont="1" applyBorder="1" applyAlignment="1">
      <alignment horizontal="center" vertical="center"/>
    </xf>
    <xf numFmtId="9" fontId="6" fillId="7" borderId="19" xfId="0" applyNumberFormat="1" applyFont="1" applyFill="1" applyBorder="1" applyAlignment="1">
      <alignment horizontal="center" vertical="center"/>
    </xf>
    <xf numFmtId="0" fontId="3" fillId="0" borderId="27" xfId="0" applyFont="1" applyFill="1" applyBorder="1" applyAlignment="1" applyProtection="1">
      <alignment horizontal="center" vertical="center"/>
    </xf>
    <xf numFmtId="0" fontId="3" fillId="0" borderId="57" xfId="0" applyFont="1" applyBorder="1" applyAlignment="1">
      <alignment horizontal="center" vertical="center"/>
    </xf>
    <xf numFmtId="0" fontId="3" fillId="0" borderId="49" xfId="0" applyFont="1" applyBorder="1" applyAlignment="1">
      <alignment horizontal="center" vertical="center"/>
    </xf>
    <xf numFmtId="0" fontId="3" fillId="0" borderId="29" xfId="0" applyFont="1" applyBorder="1" applyAlignment="1">
      <alignment horizontal="center" vertical="center"/>
    </xf>
    <xf numFmtId="0" fontId="3" fillId="0" borderId="60" xfId="0" applyFont="1" applyFill="1" applyBorder="1" applyAlignment="1">
      <alignment horizontal="center" vertical="center"/>
    </xf>
    <xf numFmtId="0" fontId="6" fillId="7" borderId="38" xfId="0" applyFont="1" applyFill="1" applyBorder="1" applyAlignment="1">
      <alignment horizontal="center" vertical="center"/>
    </xf>
    <xf numFmtId="0" fontId="3" fillId="0" borderId="38" xfId="0" applyFont="1" applyFill="1" applyBorder="1" applyAlignment="1">
      <alignment horizontal="center" vertical="center" wrapText="1"/>
    </xf>
    <xf numFmtId="165" fontId="3" fillId="0" borderId="8" xfId="1" applyNumberFormat="1" applyFont="1" applyFill="1" applyBorder="1" applyAlignment="1">
      <alignment horizontal="center" vertical="center"/>
    </xf>
    <xf numFmtId="0" fontId="3" fillId="0" borderId="8" xfId="0" applyFont="1" applyFill="1" applyBorder="1" applyAlignment="1" applyProtection="1">
      <alignment horizontal="center" vertical="center"/>
    </xf>
    <xf numFmtId="0" fontId="3" fillId="0" borderId="13" xfId="0" applyFont="1" applyFill="1" applyBorder="1" applyAlignment="1" applyProtection="1">
      <alignment horizontal="center" vertical="center"/>
    </xf>
    <xf numFmtId="0" fontId="3" fillId="0" borderId="34" xfId="0" applyFont="1" applyFill="1" applyBorder="1" applyAlignment="1" applyProtection="1">
      <alignment horizontal="center" vertical="center"/>
    </xf>
    <xf numFmtId="0" fontId="6" fillId="7" borderId="15" xfId="0" applyFont="1" applyFill="1" applyBorder="1" applyAlignment="1">
      <alignment vertical="center"/>
    </xf>
    <xf numFmtId="0" fontId="6" fillId="7" borderId="37" xfId="0" applyFont="1" applyFill="1" applyBorder="1" applyAlignment="1">
      <alignment vertical="center"/>
    </xf>
    <xf numFmtId="0" fontId="3" fillId="0" borderId="15" xfId="0" applyFont="1" applyBorder="1"/>
    <xf numFmtId="0" fontId="3" fillId="0" borderId="0" xfId="0" applyFont="1" applyBorder="1" applyAlignment="1">
      <alignment horizontal="center" vertical="center" wrapText="1"/>
    </xf>
    <xf numFmtId="0" fontId="3" fillId="0" borderId="32" xfId="0" applyFont="1" applyFill="1" applyBorder="1" applyAlignment="1">
      <alignment horizontal="center" vertical="center" wrapText="1"/>
    </xf>
    <xf numFmtId="0" fontId="4" fillId="6" borderId="15" xfId="0" applyFont="1" applyFill="1" applyBorder="1" applyAlignment="1">
      <alignment horizontal="center"/>
    </xf>
    <xf numFmtId="0" fontId="4" fillId="6" borderId="14" xfId="0" applyFont="1" applyFill="1" applyBorder="1" applyAlignment="1">
      <alignment horizontal="center"/>
    </xf>
    <xf numFmtId="0" fontId="4" fillId="6" borderId="37" xfId="0" applyFont="1" applyFill="1" applyBorder="1" applyAlignment="1">
      <alignment horizontal="center"/>
    </xf>
    <xf numFmtId="16" fontId="6" fillId="7" borderId="45" xfId="0" quotePrefix="1" applyNumberFormat="1" applyFont="1" applyFill="1" applyBorder="1" applyAlignment="1">
      <alignment horizontal="center" vertical="center"/>
    </xf>
    <xf numFmtId="16" fontId="6" fillId="7" borderId="41" xfId="0" quotePrefix="1" applyNumberFormat="1" applyFont="1" applyFill="1" applyBorder="1" applyAlignment="1">
      <alignment horizontal="center" vertical="center"/>
    </xf>
    <xf numFmtId="16" fontId="6" fillId="7" borderId="40" xfId="0" quotePrefix="1" applyNumberFormat="1" applyFont="1" applyFill="1" applyBorder="1" applyAlignment="1">
      <alignment horizontal="center" vertical="center"/>
    </xf>
    <xf numFmtId="0" fontId="2" fillId="0" borderId="0" xfId="0" applyFont="1" applyAlignment="1">
      <alignment horizontal="center" vertical="top" wrapText="1"/>
    </xf>
    <xf numFmtId="165" fontId="3" fillId="3" borderId="25" xfId="1" applyNumberFormat="1" applyFont="1" applyFill="1" applyBorder="1" applyAlignment="1" applyProtection="1">
      <alignment horizontal="center" vertical="center" wrapText="1"/>
      <protection hidden="1"/>
    </xf>
    <xf numFmtId="0" fontId="7" fillId="0" borderId="53" xfId="0" applyFont="1" applyFill="1" applyBorder="1" applyAlignment="1">
      <alignment horizontal="right" vertical="center" wrapText="1" indent="1"/>
    </xf>
    <xf numFmtId="0" fontId="7" fillId="0" borderId="0" xfId="0" applyFont="1" applyFill="1" applyBorder="1" applyAlignment="1">
      <alignment horizontal="right" vertical="center" wrapText="1" indent="1"/>
    </xf>
    <xf numFmtId="0" fontId="3" fillId="0" borderId="39" xfId="0" applyFont="1" applyFill="1" applyBorder="1" applyAlignment="1" applyProtection="1">
      <alignment horizontal="left"/>
      <protection locked="0"/>
    </xf>
    <xf numFmtId="0" fontId="3" fillId="0" borderId="54" xfId="0" applyFont="1" applyFill="1" applyBorder="1" applyAlignment="1" applyProtection="1">
      <alignment horizontal="left"/>
      <protection locked="0"/>
    </xf>
    <xf numFmtId="0" fontId="3" fillId="0" borderId="35" xfId="0" applyFont="1" applyFill="1" applyBorder="1" applyAlignment="1" applyProtection="1">
      <alignment horizontal="left"/>
      <protection locked="0"/>
    </xf>
    <xf numFmtId="0" fontId="6" fillId="7" borderId="46" xfId="0" applyFont="1" applyFill="1" applyBorder="1" applyAlignment="1">
      <alignment horizontal="center" vertical="center"/>
    </xf>
    <xf numFmtId="0" fontId="3" fillId="0" borderId="15"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11" xfId="0" applyFont="1" applyFill="1" applyBorder="1" applyAlignment="1" applyProtection="1">
      <alignment horizontal="left" vertical="center"/>
      <protection locked="0"/>
    </xf>
    <xf numFmtId="0" fontId="3" fillId="0" borderId="12" xfId="0" applyFont="1" applyFill="1" applyBorder="1" applyAlignment="1" applyProtection="1">
      <alignment horizontal="left" vertical="center"/>
      <protection locked="0"/>
    </xf>
    <xf numFmtId="0" fontId="3" fillId="0" borderId="56" xfId="0" applyFont="1" applyFill="1" applyBorder="1" applyAlignment="1" applyProtection="1">
      <alignment horizontal="left" vertical="center"/>
      <protection locked="0"/>
    </xf>
    <xf numFmtId="0" fontId="6" fillId="7" borderId="42" xfId="0" applyFont="1" applyFill="1" applyBorder="1" applyAlignment="1">
      <alignment horizontal="center" vertical="center"/>
    </xf>
    <xf numFmtId="0" fontId="6" fillId="7" borderId="36" xfId="0" applyFont="1" applyFill="1" applyBorder="1" applyAlignment="1">
      <alignment horizontal="center" vertical="center"/>
    </xf>
    <xf numFmtId="0" fontId="6" fillId="7" borderId="46" xfId="0" applyFont="1" applyFill="1" applyBorder="1" applyAlignment="1">
      <alignment horizontal="center" vertical="center" wrapText="1"/>
    </xf>
    <xf numFmtId="0" fontId="3" fillId="0" borderId="55" xfId="0" applyFont="1" applyFill="1" applyBorder="1" applyAlignment="1" applyProtection="1">
      <alignment horizontal="left" vertical="center"/>
      <protection locked="0"/>
    </xf>
    <xf numFmtId="0" fontId="3" fillId="0" borderId="3" xfId="0" applyFont="1" applyFill="1" applyBorder="1" applyAlignment="1" applyProtection="1">
      <alignment horizontal="left" vertical="center"/>
      <protection locked="0"/>
    </xf>
    <xf numFmtId="0" fontId="3" fillId="0" borderId="48" xfId="0" applyFont="1" applyFill="1" applyBorder="1" applyAlignment="1" applyProtection="1">
      <alignment horizontal="left" vertical="center"/>
      <protection locked="0"/>
    </xf>
    <xf numFmtId="0" fontId="3" fillId="0" borderId="14" xfId="0" applyFont="1" applyBorder="1" applyAlignment="1">
      <alignment horizontal="center" vertical="center"/>
    </xf>
    <xf numFmtId="0" fontId="6" fillId="7" borderId="15" xfId="0" applyFont="1" applyFill="1" applyBorder="1" applyAlignment="1">
      <alignment horizontal="center" vertical="center"/>
    </xf>
    <xf numFmtId="0" fontId="6" fillId="7" borderId="37" xfId="0" applyFont="1" applyFill="1" applyBorder="1" applyAlignment="1">
      <alignment horizontal="center" vertical="center"/>
    </xf>
    <xf numFmtId="0" fontId="3" fillId="7" borderId="15" xfId="0" applyFont="1" applyFill="1" applyBorder="1" applyAlignment="1">
      <alignment horizontal="center"/>
    </xf>
    <xf numFmtId="0" fontId="3" fillId="7" borderId="37" xfId="0" applyFont="1" applyFill="1" applyBorder="1" applyAlignment="1">
      <alignment horizontal="center"/>
    </xf>
    <xf numFmtId="0" fontId="6" fillId="7" borderId="47" xfId="0" applyFont="1" applyFill="1" applyBorder="1" applyAlignment="1">
      <alignment horizontal="center" vertical="center" wrapText="1"/>
    </xf>
    <xf numFmtId="0" fontId="6" fillId="7" borderId="42" xfId="0" applyFont="1" applyFill="1" applyBorder="1" applyAlignment="1">
      <alignment horizontal="center" vertical="center" wrapText="1"/>
    </xf>
    <xf numFmtId="0" fontId="6" fillId="7" borderId="52" xfId="0" applyFont="1" applyFill="1" applyBorder="1" applyAlignment="1">
      <alignment horizontal="center" vertical="center" wrapText="1"/>
    </xf>
    <xf numFmtId="0" fontId="6" fillId="7" borderId="44" xfId="0" applyFont="1" applyFill="1" applyBorder="1" applyAlignment="1">
      <alignment horizontal="center" vertical="center" wrapText="1"/>
    </xf>
    <xf numFmtId="0" fontId="6" fillId="7" borderId="52" xfId="0" applyFont="1" applyFill="1" applyBorder="1" applyAlignment="1">
      <alignment horizontal="center" vertical="center"/>
    </xf>
    <xf numFmtId="0" fontId="6" fillId="7" borderId="44" xfId="0" applyFont="1" applyFill="1" applyBorder="1" applyAlignment="1">
      <alignment horizontal="center" vertical="center"/>
    </xf>
    <xf numFmtId="0" fontId="4" fillId="6" borderId="47" xfId="0" applyFont="1" applyFill="1" applyBorder="1" applyAlignment="1">
      <alignment horizontal="center"/>
    </xf>
    <xf numFmtId="0" fontId="4" fillId="6" borderId="53" xfId="0" applyFont="1" applyFill="1" applyBorder="1" applyAlignment="1">
      <alignment horizontal="center"/>
    </xf>
    <xf numFmtId="0" fontId="6" fillId="7" borderId="51" xfId="0" applyFont="1" applyFill="1" applyBorder="1" applyAlignment="1">
      <alignment horizontal="center" vertical="center"/>
    </xf>
    <xf numFmtId="0" fontId="6" fillId="7" borderId="61" xfId="0" applyFont="1" applyFill="1" applyBorder="1" applyAlignment="1">
      <alignment horizontal="center" vertical="center"/>
    </xf>
  </cellXfs>
  <cellStyles count="2">
    <cellStyle name="Standard" xfId="0" builtinId="0"/>
    <cellStyle name="Währung" xfId="1" builtinId="4"/>
  </cellStyles>
  <dxfs count="0"/>
  <tableStyles count="0" defaultTableStyle="TableStyleMedium2" defaultPivotStyle="PivotStyleLight16"/>
  <colors>
    <mruColors>
      <color rgb="FFFFFF99"/>
      <color rgb="FFFFFF66"/>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R111"/>
  <sheetViews>
    <sheetView tabSelected="1" topLeftCell="A48" zoomScale="70" zoomScaleNormal="70" zoomScaleSheetLayoutView="55" workbookViewId="0">
      <selection activeCell="N54" sqref="N54"/>
    </sheetView>
  </sheetViews>
  <sheetFormatPr baseColWidth="10" defaultColWidth="11.44140625" defaultRowHeight="13.8" x14ac:dyDescent="0.25"/>
  <cols>
    <col min="1" max="1" width="4.33203125" style="1" customWidth="1"/>
    <col min="2" max="2" width="6" style="1" customWidth="1"/>
    <col min="3" max="3" width="25.5546875" style="1" customWidth="1"/>
    <col min="4" max="4" width="45.109375" style="1" customWidth="1"/>
    <col min="5" max="5" width="26.88671875" style="1" customWidth="1"/>
    <col min="6" max="6" width="13.44140625" style="1" bestFit="1" customWidth="1"/>
    <col min="7" max="7" width="13.109375" style="1" bestFit="1" customWidth="1"/>
    <col min="8" max="8" width="13.44140625" style="1" bestFit="1" customWidth="1"/>
    <col min="9" max="9" width="54.44140625" style="1" customWidth="1"/>
    <col min="10" max="10" width="34.44140625" style="1" customWidth="1"/>
    <col min="11" max="11" width="20.5546875" style="1" customWidth="1"/>
    <col min="12" max="12" width="16.44140625" style="1" customWidth="1"/>
    <col min="13" max="16384" width="11.44140625" style="1"/>
  </cols>
  <sheetData>
    <row r="1" spans="2:18" s="25" customFormat="1" ht="55.5" customHeight="1" x14ac:dyDescent="0.3">
      <c r="C1" s="160" t="s">
        <v>41</v>
      </c>
      <c r="D1" s="160"/>
      <c r="E1" s="160"/>
      <c r="F1" s="160"/>
      <c r="G1" s="160"/>
      <c r="H1" s="160"/>
      <c r="I1" s="160"/>
      <c r="J1" s="160"/>
      <c r="K1" s="160"/>
      <c r="L1" s="160"/>
    </row>
    <row r="2" spans="2:18" ht="14.4" thickBot="1" x14ac:dyDescent="0.3"/>
    <row r="3" spans="2:18" ht="23.25" customHeight="1" thickBot="1" x14ac:dyDescent="0.45">
      <c r="B3" s="154" t="s">
        <v>44</v>
      </c>
      <c r="C3" s="155"/>
      <c r="D3" s="155"/>
      <c r="E3" s="155"/>
      <c r="F3" s="155"/>
      <c r="G3" s="155"/>
      <c r="H3" s="155"/>
      <c r="I3" s="155"/>
      <c r="J3" s="155"/>
      <c r="K3" s="155"/>
      <c r="L3" s="156"/>
      <c r="M3" s="2"/>
    </row>
    <row r="4" spans="2:18" ht="14.4" thickBot="1" x14ac:dyDescent="0.3">
      <c r="B4" s="181" t="s">
        <v>42</v>
      </c>
      <c r="C4" s="182"/>
      <c r="D4" s="164"/>
      <c r="E4" s="165"/>
      <c r="F4" s="165"/>
      <c r="G4" s="165"/>
      <c r="H4" s="165"/>
      <c r="I4" s="165"/>
      <c r="J4" s="165"/>
      <c r="K4" s="165"/>
      <c r="L4" s="166"/>
      <c r="M4" s="3"/>
      <c r="N4" s="4"/>
      <c r="O4" s="4"/>
      <c r="P4" s="4"/>
      <c r="Q4" s="4"/>
      <c r="R4" s="4"/>
    </row>
    <row r="5" spans="2:18" ht="14.4" thickBot="1" x14ac:dyDescent="0.3">
      <c r="B5" s="181" t="s">
        <v>5</v>
      </c>
      <c r="C5" s="182"/>
      <c r="D5" s="177"/>
      <c r="E5" s="178"/>
      <c r="F5" s="178"/>
      <c r="G5" s="178"/>
      <c r="H5" s="178"/>
      <c r="I5" s="178"/>
      <c r="J5" s="178"/>
      <c r="K5" s="178"/>
      <c r="L5" s="179"/>
      <c r="M5" s="3"/>
      <c r="N5" s="4"/>
      <c r="O5" s="4"/>
      <c r="P5" s="4"/>
      <c r="Q5" s="4"/>
      <c r="R5" s="4"/>
    </row>
    <row r="6" spans="2:18" ht="14.4" thickBot="1" x14ac:dyDescent="0.3">
      <c r="B6" s="181" t="s">
        <v>6</v>
      </c>
      <c r="C6" s="182"/>
      <c r="D6" s="177"/>
      <c r="E6" s="178"/>
      <c r="F6" s="178"/>
      <c r="G6" s="178"/>
      <c r="H6" s="178"/>
      <c r="I6" s="178"/>
      <c r="J6" s="178"/>
      <c r="K6" s="178"/>
      <c r="L6" s="179"/>
      <c r="M6" s="3"/>
      <c r="N6" s="4"/>
      <c r="O6" s="4"/>
      <c r="P6" s="4"/>
      <c r="Q6" s="4"/>
      <c r="R6" s="4"/>
    </row>
    <row r="7" spans="2:18" ht="14.4" thickBot="1" x14ac:dyDescent="0.3">
      <c r="B7" s="181" t="s">
        <v>13</v>
      </c>
      <c r="C7" s="182"/>
      <c r="D7" s="171"/>
      <c r="E7" s="172"/>
      <c r="F7" s="172"/>
      <c r="G7" s="172"/>
      <c r="H7" s="172"/>
      <c r="I7" s="172"/>
      <c r="J7" s="172"/>
      <c r="K7" s="172"/>
      <c r="L7" s="173"/>
      <c r="M7" s="3"/>
      <c r="N7" s="4"/>
      <c r="O7" s="4"/>
      <c r="P7" s="4"/>
      <c r="Q7" s="4"/>
      <c r="R7" s="4"/>
    </row>
    <row r="8" spans="2:18" ht="7.5" customHeight="1" thickBot="1" x14ac:dyDescent="0.3">
      <c r="B8" s="2"/>
      <c r="C8" s="180"/>
      <c r="D8" s="180"/>
      <c r="E8" s="180"/>
      <c r="F8" s="180"/>
      <c r="G8" s="180"/>
      <c r="H8" s="180"/>
      <c r="I8" s="180"/>
      <c r="J8" s="180"/>
      <c r="K8" s="180"/>
      <c r="L8" s="180"/>
      <c r="M8" s="5"/>
      <c r="N8" s="4"/>
      <c r="O8" s="4"/>
      <c r="P8" s="4"/>
      <c r="Q8" s="4"/>
      <c r="R8" s="4"/>
    </row>
    <row r="9" spans="2:18" ht="54.75" customHeight="1" thickBot="1" x14ac:dyDescent="0.3">
      <c r="B9" s="181" t="s">
        <v>15</v>
      </c>
      <c r="C9" s="182"/>
      <c r="D9" s="168" t="s">
        <v>122</v>
      </c>
      <c r="E9" s="169"/>
      <c r="F9" s="169"/>
      <c r="G9" s="169"/>
      <c r="H9" s="169"/>
      <c r="I9" s="169"/>
      <c r="J9" s="169"/>
      <c r="K9" s="169"/>
      <c r="L9" s="170"/>
      <c r="M9" s="3"/>
      <c r="N9" s="4"/>
      <c r="O9" s="4"/>
      <c r="P9" s="4"/>
      <c r="Q9" s="4"/>
      <c r="R9" s="4"/>
    </row>
    <row r="10" spans="2:18" ht="7.5" customHeight="1" thickBot="1" x14ac:dyDescent="0.3">
      <c r="B10" s="119"/>
      <c r="C10" s="180"/>
      <c r="D10" s="180"/>
      <c r="E10" s="180"/>
      <c r="F10" s="180"/>
      <c r="G10" s="180"/>
      <c r="H10" s="180"/>
      <c r="I10" s="180"/>
      <c r="J10" s="180"/>
      <c r="K10" s="180"/>
      <c r="L10" s="180"/>
      <c r="M10" s="3"/>
      <c r="N10" s="4"/>
      <c r="O10" s="4"/>
      <c r="P10" s="4"/>
      <c r="Q10" s="4"/>
      <c r="R10" s="4"/>
    </row>
    <row r="11" spans="2:18" ht="24.75" customHeight="1" thickBot="1" x14ac:dyDescent="0.45">
      <c r="B11" s="154" t="s">
        <v>76</v>
      </c>
      <c r="C11" s="155"/>
      <c r="D11" s="155"/>
      <c r="E11" s="155"/>
      <c r="F11" s="155"/>
      <c r="G11" s="155"/>
      <c r="H11" s="155"/>
      <c r="I11" s="155"/>
      <c r="J11" s="155"/>
      <c r="K11" s="155"/>
      <c r="L11" s="156"/>
      <c r="M11" s="49"/>
      <c r="N11" s="4"/>
      <c r="O11" s="4"/>
      <c r="P11" s="4"/>
      <c r="Q11" s="4"/>
      <c r="R11" s="4"/>
    </row>
    <row r="12" spans="2:18" ht="16.5" customHeight="1" thickBot="1" x14ac:dyDescent="0.45">
      <c r="C12" s="89"/>
      <c r="D12" s="89"/>
      <c r="E12" s="89"/>
      <c r="F12" s="89"/>
      <c r="G12" s="89"/>
      <c r="H12" s="89"/>
      <c r="I12" s="89"/>
      <c r="J12" s="89"/>
      <c r="K12" s="89"/>
      <c r="L12" s="89"/>
      <c r="M12" s="62"/>
      <c r="N12" s="4"/>
      <c r="O12" s="4"/>
      <c r="P12" s="4"/>
      <c r="Q12" s="4"/>
      <c r="R12" s="4"/>
    </row>
    <row r="13" spans="2:18" ht="21.75" customHeight="1" thickBot="1" x14ac:dyDescent="0.45">
      <c r="B13" s="154" t="s">
        <v>61</v>
      </c>
      <c r="C13" s="155"/>
      <c r="D13" s="155"/>
      <c r="E13" s="155"/>
      <c r="F13" s="155"/>
      <c r="G13" s="155"/>
      <c r="H13" s="155"/>
      <c r="I13" s="155"/>
      <c r="J13" s="155"/>
      <c r="K13" s="155"/>
      <c r="L13" s="156"/>
      <c r="M13" s="3"/>
      <c r="N13" s="4"/>
      <c r="O13" s="4"/>
      <c r="P13" s="4"/>
      <c r="Q13" s="4"/>
      <c r="R13" s="4"/>
    </row>
    <row r="14" spans="2:18" ht="14.4" thickBot="1" x14ac:dyDescent="0.3">
      <c r="B14" s="93"/>
      <c r="C14" s="65"/>
      <c r="D14" s="64" t="s">
        <v>0</v>
      </c>
      <c r="E14" s="65" t="s">
        <v>16</v>
      </c>
      <c r="F14" s="65" t="s">
        <v>1</v>
      </c>
      <c r="G14" s="65" t="s">
        <v>2</v>
      </c>
      <c r="H14" s="65" t="s">
        <v>3</v>
      </c>
      <c r="I14" s="65" t="s">
        <v>19</v>
      </c>
      <c r="J14" s="66" t="s">
        <v>116</v>
      </c>
      <c r="K14" s="66" t="s">
        <v>4</v>
      </c>
      <c r="L14" s="94" t="s">
        <v>75</v>
      </c>
      <c r="M14" s="3"/>
      <c r="N14" s="4"/>
      <c r="O14" s="4"/>
      <c r="P14" s="4"/>
      <c r="Q14" s="4"/>
      <c r="R14" s="4"/>
    </row>
    <row r="15" spans="2:18" ht="82.8" x14ac:dyDescent="0.25">
      <c r="B15" s="95" t="s">
        <v>93</v>
      </c>
      <c r="C15" s="91" t="s">
        <v>43</v>
      </c>
      <c r="D15" s="50" t="s">
        <v>50</v>
      </c>
      <c r="E15" s="51" t="s">
        <v>3</v>
      </c>
      <c r="F15" s="6"/>
      <c r="G15" s="6"/>
      <c r="H15" s="52"/>
      <c r="I15" s="52"/>
      <c r="J15" s="53" t="s">
        <v>82</v>
      </c>
      <c r="K15" s="54">
        <v>0.15</v>
      </c>
      <c r="L15" s="105">
        <v>5</v>
      </c>
      <c r="M15" s="3"/>
      <c r="N15" s="4"/>
      <c r="O15" s="4"/>
      <c r="P15" s="4"/>
      <c r="Q15" s="4"/>
      <c r="R15" s="4"/>
    </row>
    <row r="16" spans="2:18" ht="60" customHeight="1" x14ac:dyDescent="0.25">
      <c r="B16" s="96" t="s">
        <v>94</v>
      </c>
      <c r="C16" s="113" t="s">
        <v>7</v>
      </c>
      <c r="D16" s="18" t="s">
        <v>83</v>
      </c>
      <c r="E16" s="19" t="s">
        <v>18</v>
      </c>
      <c r="F16" s="9"/>
      <c r="G16" s="20"/>
      <c r="H16" s="10"/>
      <c r="I16" s="55"/>
      <c r="J16" s="56" t="s">
        <v>29</v>
      </c>
      <c r="K16" s="57" t="s">
        <v>23</v>
      </c>
      <c r="L16" s="106" t="s">
        <v>23</v>
      </c>
      <c r="M16" s="3"/>
      <c r="N16" s="4"/>
      <c r="O16" s="4"/>
      <c r="P16" s="4"/>
      <c r="Q16" s="4"/>
      <c r="R16" s="4"/>
    </row>
    <row r="17" spans="2:18" ht="82.8" x14ac:dyDescent="0.25">
      <c r="B17" s="96" t="s">
        <v>95</v>
      </c>
      <c r="C17" s="113" t="s">
        <v>8</v>
      </c>
      <c r="D17" s="18" t="s">
        <v>47</v>
      </c>
      <c r="E17" s="19" t="s">
        <v>46</v>
      </c>
      <c r="F17" s="20"/>
      <c r="G17" s="20"/>
      <c r="H17" s="10"/>
      <c r="I17" s="20"/>
      <c r="J17" s="21" t="s">
        <v>79</v>
      </c>
      <c r="K17" s="57">
        <v>0.05</v>
      </c>
      <c r="L17" s="107">
        <v>5</v>
      </c>
      <c r="M17" s="3"/>
      <c r="N17" s="4"/>
      <c r="O17" s="4"/>
      <c r="P17" s="4"/>
      <c r="Q17" s="4"/>
      <c r="R17" s="4"/>
    </row>
    <row r="18" spans="2:18" ht="82.8" x14ac:dyDescent="0.25">
      <c r="B18" s="96" t="s">
        <v>96</v>
      </c>
      <c r="C18" s="113" t="s">
        <v>52</v>
      </c>
      <c r="D18" s="18" t="s">
        <v>81</v>
      </c>
      <c r="E18" s="19" t="s">
        <v>46</v>
      </c>
      <c r="F18" s="20"/>
      <c r="G18" s="20"/>
      <c r="H18" s="10"/>
      <c r="I18" s="20"/>
      <c r="J18" s="21" t="s">
        <v>80</v>
      </c>
      <c r="K18" s="57">
        <v>0.05</v>
      </c>
      <c r="L18" s="107">
        <v>5</v>
      </c>
      <c r="M18" s="48"/>
      <c r="N18" s="4"/>
      <c r="O18" s="4"/>
      <c r="P18" s="4"/>
      <c r="Q18" s="4"/>
      <c r="R18" s="4"/>
    </row>
    <row r="19" spans="2:18" ht="249" thickBot="1" x14ac:dyDescent="0.3">
      <c r="B19" s="112" t="s">
        <v>97</v>
      </c>
      <c r="C19" s="130" t="s">
        <v>103</v>
      </c>
      <c r="D19" s="98" t="s">
        <v>53</v>
      </c>
      <c r="E19" s="61" t="s">
        <v>46</v>
      </c>
      <c r="F19" s="58"/>
      <c r="G19" s="58"/>
      <c r="H19" s="99"/>
      <c r="I19" s="100"/>
      <c r="J19" s="101" t="s">
        <v>91</v>
      </c>
      <c r="K19" s="102">
        <v>0.05</v>
      </c>
      <c r="L19" s="108">
        <v>5</v>
      </c>
      <c r="M19" s="49"/>
      <c r="N19" s="4"/>
      <c r="O19" s="4"/>
      <c r="P19" s="4"/>
      <c r="Q19" s="4"/>
      <c r="R19" s="4"/>
    </row>
    <row r="20" spans="2:18" ht="24.75" customHeight="1" thickBot="1" x14ac:dyDescent="0.45">
      <c r="B20" s="154" t="s">
        <v>62</v>
      </c>
      <c r="C20" s="155"/>
      <c r="D20" s="155"/>
      <c r="E20" s="155"/>
      <c r="F20" s="155"/>
      <c r="G20" s="155"/>
      <c r="H20" s="155"/>
      <c r="I20" s="155"/>
      <c r="J20" s="155"/>
      <c r="K20" s="155"/>
      <c r="L20" s="156"/>
      <c r="M20" s="48">
        <f>K15*L15+K17*L17+K18*L18+K19*L19</f>
        <v>1.5</v>
      </c>
      <c r="N20" s="4"/>
      <c r="O20" s="4"/>
      <c r="P20" s="4"/>
      <c r="Q20" s="4"/>
      <c r="R20" s="4"/>
    </row>
    <row r="21" spans="2:18" ht="14.4" thickBot="1" x14ac:dyDescent="0.3">
      <c r="B21" s="104"/>
      <c r="C21" s="92"/>
      <c r="D21" s="67" t="s">
        <v>0</v>
      </c>
      <c r="E21" s="68" t="s">
        <v>16</v>
      </c>
      <c r="F21" s="68" t="s">
        <v>1</v>
      </c>
      <c r="G21" s="68" t="s">
        <v>2</v>
      </c>
      <c r="H21" s="68" t="s">
        <v>3</v>
      </c>
      <c r="I21" s="68" t="s">
        <v>19</v>
      </c>
      <c r="J21" s="69" t="s">
        <v>116</v>
      </c>
      <c r="K21" s="69" t="s">
        <v>4</v>
      </c>
      <c r="L21" s="94" t="s">
        <v>75</v>
      </c>
      <c r="M21" s="48"/>
      <c r="N21" s="4"/>
      <c r="O21" s="4"/>
      <c r="P21" s="4"/>
      <c r="Q21" s="4"/>
      <c r="R21" s="4"/>
    </row>
    <row r="22" spans="2:18" ht="84.6" x14ac:dyDescent="0.25">
      <c r="B22" s="95" t="s">
        <v>98</v>
      </c>
      <c r="C22" s="103" t="s">
        <v>88</v>
      </c>
      <c r="D22" s="50" t="s">
        <v>55</v>
      </c>
      <c r="E22" s="51" t="s">
        <v>18</v>
      </c>
      <c r="F22" s="58"/>
      <c r="G22" s="58"/>
      <c r="H22" s="10"/>
      <c r="I22" s="52"/>
      <c r="J22" s="56" t="s">
        <v>70</v>
      </c>
      <c r="K22" s="54">
        <v>0.05</v>
      </c>
      <c r="L22" s="107">
        <v>5</v>
      </c>
      <c r="M22" s="48"/>
      <c r="N22" s="4"/>
      <c r="O22" s="4"/>
      <c r="P22" s="4"/>
      <c r="Q22" s="4"/>
      <c r="R22" s="4"/>
    </row>
    <row r="23" spans="2:18" ht="55.2" x14ac:dyDescent="0.25">
      <c r="B23" s="96" t="s">
        <v>99</v>
      </c>
      <c r="C23" s="113" t="s">
        <v>54</v>
      </c>
      <c r="D23" s="50" t="s">
        <v>56</v>
      </c>
      <c r="E23" s="19" t="s">
        <v>18</v>
      </c>
      <c r="F23" s="58"/>
      <c r="G23" s="58"/>
      <c r="H23" s="10"/>
      <c r="I23" s="52"/>
      <c r="J23" s="56" t="s">
        <v>29</v>
      </c>
      <c r="K23" s="54" t="s">
        <v>23</v>
      </c>
      <c r="L23" s="125" t="s">
        <v>23</v>
      </c>
      <c r="M23" s="48"/>
      <c r="N23" s="4"/>
      <c r="O23" s="4"/>
      <c r="P23" s="4"/>
      <c r="Q23" s="4"/>
      <c r="R23" s="4"/>
    </row>
    <row r="24" spans="2:18" ht="207" x14ac:dyDescent="0.25">
      <c r="B24" s="96" t="s">
        <v>100</v>
      </c>
      <c r="C24" s="131" t="s">
        <v>89</v>
      </c>
      <c r="D24" s="50" t="s">
        <v>86</v>
      </c>
      <c r="E24" s="51" t="s">
        <v>19</v>
      </c>
      <c r="F24" s="10"/>
      <c r="G24" s="10"/>
      <c r="H24" s="10"/>
      <c r="I24" s="52"/>
      <c r="J24" s="16" t="s">
        <v>87</v>
      </c>
      <c r="K24" s="54">
        <v>0.1</v>
      </c>
      <c r="L24" s="107">
        <v>5</v>
      </c>
      <c r="M24" s="48"/>
      <c r="N24" s="4"/>
      <c r="O24" s="4"/>
      <c r="P24" s="4"/>
      <c r="Q24" s="4"/>
      <c r="R24" s="4"/>
    </row>
    <row r="25" spans="2:18" ht="27.6" x14ac:dyDescent="0.25">
      <c r="B25" s="96" t="s">
        <v>101</v>
      </c>
      <c r="C25" s="131" t="s">
        <v>92</v>
      </c>
      <c r="D25" s="60" t="s">
        <v>78</v>
      </c>
      <c r="E25" s="61" t="s">
        <v>46</v>
      </c>
      <c r="F25" s="58"/>
      <c r="G25" s="58"/>
      <c r="H25" s="10"/>
      <c r="I25" s="58"/>
      <c r="J25" s="56" t="s">
        <v>29</v>
      </c>
      <c r="K25" s="59" t="s">
        <v>23</v>
      </c>
      <c r="L25" s="126" t="s">
        <v>23</v>
      </c>
      <c r="M25" s="49"/>
      <c r="N25" s="4"/>
      <c r="O25" s="4"/>
      <c r="P25" s="4"/>
      <c r="Q25" s="4"/>
      <c r="R25" s="4"/>
    </row>
    <row r="26" spans="2:18" ht="41.4" x14ac:dyDescent="0.25">
      <c r="B26" s="157" t="s">
        <v>102</v>
      </c>
      <c r="C26" s="176" t="s">
        <v>90</v>
      </c>
      <c r="D26" s="60" t="s">
        <v>57</v>
      </c>
      <c r="E26" s="61" t="s">
        <v>18</v>
      </c>
      <c r="F26" s="58"/>
      <c r="G26" s="58"/>
      <c r="H26" s="10"/>
      <c r="I26" s="58"/>
      <c r="J26" s="56" t="s">
        <v>29</v>
      </c>
      <c r="K26" s="59" t="s">
        <v>23</v>
      </c>
      <c r="L26" s="126" t="s">
        <v>23</v>
      </c>
      <c r="M26" s="49"/>
      <c r="N26" s="4"/>
      <c r="O26" s="4"/>
      <c r="P26" s="4"/>
      <c r="Q26" s="4"/>
      <c r="R26" s="4"/>
    </row>
    <row r="27" spans="2:18" ht="28.2" thickBot="1" x14ac:dyDescent="0.3">
      <c r="B27" s="157"/>
      <c r="C27" s="176"/>
      <c r="D27" s="60" t="s">
        <v>58</v>
      </c>
      <c r="E27" s="61" t="s">
        <v>18</v>
      </c>
      <c r="F27" s="58"/>
      <c r="G27" s="58"/>
      <c r="H27" s="99"/>
      <c r="I27" s="58"/>
      <c r="J27" s="61" t="s">
        <v>29</v>
      </c>
      <c r="K27" s="109" t="s">
        <v>23</v>
      </c>
      <c r="L27" s="127" t="s">
        <v>23</v>
      </c>
      <c r="M27" s="49">
        <f>K22*L22+K24*L24</f>
        <v>0.75</v>
      </c>
      <c r="N27" s="4"/>
      <c r="O27" s="4"/>
      <c r="P27" s="4"/>
      <c r="Q27" s="4"/>
      <c r="R27" s="4"/>
    </row>
    <row r="28" spans="2:18" ht="25.5" customHeight="1" thickBot="1" x14ac:dyDescent="0.45">
      <c r="B28" s="154" t="s">
        <v>63</v>
      </c>
      <c r="C28" s="155"/>
      <c r="D28" s="155"/>
      <c r="E28" s="155"/>
      <c r="F28" s="155"/>
      <c r="G28" s="155"/>
      <c r="H28" s="155"/>
      <c r="I28" s="155"/>
      <c r="J28" s="155"/>
      <c r="K28" s="155"/>
      <c r="L28" s="156"/>
      <c r="M28" s="3"/>
      <c r="N28" s="4"/>
      <c r="O28" s="4"/>
      <c r="P28" s="4"/>
      <c r="Q28" s="4"/>
      <c r="R28" s="4"/>
    </row>
    <row r="29" spans="2:18" ht="14.4" thickBot="1" x14ac:dyDescent="0.3">
      <c r="B29" s="111"/>
      <c r="C29" s="110"/>
      <c r="D29" s="67" t="s">
        <v>0</v>
      </c>
      <c r="E29" s="68" t="s">
        <v>16</v>
      </c>
      <c r="F29" s="68" t="s">
        <v>1</v>
      </c>
      <c r="G29" s="68" t="s">
        <v>2</v>
      </c>
      <c r="H29" s="68" t="s">
        <v>3</v>
      </c>
      <c r="I29" s="68" t="s">
        <v>19</v>
      </c>
      <c r="J29" s="69" t="s">
        <v>116</v>
      </c>
      <c r="K29" s="69" t="s">
        <v>4</v>
      </c>
      <c r="L29" s="94" t="s">
        <v>75</v>
      </c>
      <c r="M29" s="3"/>
      <c r="N29" s="4"/>
      <c r="O29" s="4"/>
      <c r="P29" s="4"/>
      <c r="Q29" s="4"/>
      <c r="R29" s="4"/>
    </row>
    <row r="30" spans="2:18" ht="138" x14ac:dyDescent="0.25">
      <c r="B30" s="158" t="s">
        <v>104</v>
      </c>
      <c r="C30" s="174" t="s">
        <v>59</v>
      </c>
      <c r="D30" s="12" t="s">
        <v>126</v>
      </c>
      <c r="E30" s="13" t="s">
        <v>19</v>
      </c>
      <c r="F30" s="14"/>
      <c r="G30" s="14"/>
      <c r="H30" s="6"/>
      <c r="I30" s="15"/>
      <c r="J30" s="16" t="s">
        <v>84</v>
      </c>
      <c r="K30" s="17">
        <v>0.15</v>
      </c>
      <c r="L30" s="107">
        <v>5</v>
      </c>
      <c r="M30" s="49"/>
      <c r="N30" s="4"/>
      <c r="O30" s="152"/>
      <c r="P30" s="4"/>
      <c r="Q30" s="4"/>
      <c r="R30" s="4"/>
    </row>
    <row r="31" spans="2:18" ht="41.4" x14ac:dyDescent="0.25">
      <c r="B31" s="157"/>
      <c r="C31" s="167"/>
      <c r="D31" s="12" t="s">
        <v>127</v>
      </c>
      <c r="E31" s="13" t="s">
        <v>60</v>
      </c>
      <c r="F31" s="51"/>
      <c r="G31" s="51"/>
      <c r="H31" s="6"/>
      <c r="I31" s="15"/>
      <c r="J31" s="16" t="s">
        <v>29</v>
      </c>
      <c r="K31" s="17" t="s">
        <v>23</v>
      </c>
      <c r="L31" s="128" t="s">
        <v>23</v>
      </c>
      <c r="M31" s="49"/>
      <c r="N31" s="4"/>
      <c r="O31" s="4"/>
      <c r="P31" s="4"/>
      <c r="Q31" s="4"/>
      <c r="R31" s="4"/>
    </row>
    <row r="32" spans="2:18" ht="55.2" x14ac:dyDescent="0.25">
      <c r="B32" s="157"/>
      <c r="C32" s="167"/>
      <c r="D32" s="50" t="s">
        <v>128</v>
      </c>
      <c r="E32" s="13" t="s">
        <v>60</v>
      </c>
      <c r="F32" s="51"/>
      <c r="G32" s="51"/>
      <c r="H32" s="6"/>
      <c r="I32" s="15"/>
      <c r="J32" s="16" t="s">
        <v>70</v>
      </c>
      <c r="K32" s="17">
        <v>2.5000000000000001E-2</v>
      </c>
      <c r="L32" s="107">
        <v>5</v>
      </c>
      <c r="M32" s="49"/>
      <c r="N32" s="4"/>
      <c r="O32" s="4"/>
      <c r="P32" s="4"/>
      <c r="Q32" s="4"/>
      <c r="R32" s="4"/>
    </row>
    <row r="33" spans="2:18" ht="55.2" x14ac:dyDescent="0.25">
      <c r="B33" s="157"/>
      <c r="C33" s="167"/>
      <c r="D33" s="12" t="s">
        <v>129</v>
      </c>
      <c r="E33" s="13" t="s">
        <v>60</v>
      </c>
      <c r="F33" s="51"/>
      <c r="G33" s="51"/>
      <c r="H33" s="6"/>
      <c r="I33" s="15"/>
      <c r="J33" s="16" t="s">
        <v>29</v>
      </c>
      <c r="K33" s="17" t="s">
        <v>23</v>
      </c>
      <c r="L33" s="128" t="s">
        <v>23</v>
      </c>
      <c r="M33" s="49"/>
      <c r="N33" s="4"/>
      <c r="O33" s="4"/>
      <c r="P33" s="4"/>
      <c r="Q33" s="4"/>
      <c r="R33" s="4"/>
    </row>
    <row r="34" spans="2:18" ht="41.4" x14ac:dyDescent="0.25">
      <c r="B34" s="159"/>
      <c r="C34" s="175"/>
      <c r="D34" s="12" t="s">
        <v>130</v>
      </c>
      <c r="E34" s="13" t="s">
        <v>60</v>
      </c>
      <c r="F34" s="51"/>
      <c r="G34" s="51"/>
      <c r="H34" s="6"/>
      <c r="I34" s="15"/>
      <c r="J34" s="16" t="s">
        <v>70</v>
      </c>
      <c r="K34" s="17">
        <v>0.05</v>
      </c>
      <c r="L34" s="107">
        <v>5</v>
      </c>
      <c r="M34" s="49"/>
      <c r="N34" s="4"/>
      <c r="O34" s="4"/>
      <c r="P34" s="4"/>
      <c r="Q34" s="4"/>
      <c r="R34" s="4"/>
    </row>
    <row r="35" spans="2:18" ht="41.4" x14ac:dyDescent="0.25">
      <c r="B35" s="96" t="s">
        <v>105</v>
      </c>
      <c r="C35" s="113" t="s">
        <v>66</v>
      </c>
      <c r="D35" s="12" t="s">
        <v>124</v>
      </c>
      <c r="E35" s="13" t="s">
        <v>60</v>
      </c>
      <c r="F35" s="51"/>
      <c r="G35" s="51"/>
      <c r="H35" s="6"/>
      <c r="I35" s="15"/>
      <c r="J35" s="16" t="s">
        <v>36</v>
      </c>
      <c r="K35" s="17" t="s">
        <v>23</v>
      </c>
      <c r="L35" s="128" t="s">
        <v>23</v>
      </c>
      <c r="M35" s="49"/>
      <c r="N35" s="4"/>
      <c r="O35" s="4"/>
      <c r="P35" s="4"/>
      <c r="Q35" s="4"/>
      <c r="R35" s="4"/>
    </row>
    <row r="36" spans="2:18" ht="55.2" x14ac:dyDescent="0.25">
      <c r="B36" s="96" t="s">
        <v>106</v>
      </c>
      <c r="C36" s="115" t="s">
        <v>114</v>
      </c>
      <c r="D36" s="18" t="s">
        <v>34</v>
      </c>
      <c r="E36" s="19" t="s">
        <v>28</v>
      </c>
      <c r="F36" s="20"/>
      <c r="G36" s="20"/>
      <c r="H36" s="6"/>
      <c r="I36" s="20"/>
      <c r="J36" s="21" t="s">
        <v>123</v>
      </c>
      <c r="K36" s="71">
        <v>0.05</v>
      </c>
      <c r="L36" s="107">
        <v>5</v>
      </c>
      <c r="M36" s="3"/>
      <c r="N36" s="4"/>
      <c r="O36" s="4"/>
      <c r="P36" s="4"/>
      <c r="Q36" s="4"/>
      <c r="R36" s="4"/>
    </row>
    <row r="37" spans="2:18" ht="41.4" x14ac:dyDescent="0.25">
      <c r="B37" s="96" t="s">
        <v>107</v>
      </c>
      <c r="C37" s="115" t="s">
        <v>113</v>
      </c>
      <c r="D37" s="18" t="s">
        <v>49</v>
      </c>
      <c r="E37" s="19" t="s">
        <v>48</v>
      </c>
      <c r="F37" s="20"/>
      <c r="G37" s="20"/>
      <c r="H37" s="6"/>
      <c r="I37" s="20"/>
      <c r="J37" s="21" t="s">
        <v>29</v>
      </c>
      <c r="K37" s="71" t="s">
        <v>23</v>
      </c>
      <c r="L37" s="106" t="s">
        <v>23</v>
      </c>
      <c r="M37" s="27"/>
      <c r="N37" s="4"/>
      <c r="O37" s="4"/>
      <c r="P37" s="4"/>
      <c r="Q37" s="4"/>
      <c r="R37" s="4"/>
    </row>
    <row r="38" spans="2:18" ht="78" customHeight="1" x14ac:dyDescent="0.25">
      <c r="B38" s="96" t="s">
        <v>108</v>
      </c>
      <c r="C38" s="116" t="s">
        <v>9</v>
      </c>
      <c r="D38" s="18" t="s">
        <v>25</v>
      </c>
      <c r="E38" s="19" t="s">
        <v>35</v>
      </c>
      <c r="F38" s="20"/>
      <c r="G38" s="20"/>
      <c r="H38" s="6"/>
      <c r="I38" s="20"/>
      <c r="J38" s="21" t="s">
        <v>36</v>
      </c>
      <c r="K38" s="22" t="s">
        <v>23</v>
      </c>
      <c r="L38" s="106" t="s">
        <v>23</v>
      </c>
      <c r="M38" s="3"/>
      <c r="N38" s="4"/>
      <c r="O38" s="4"/>
      <c r="P38" s="4"/>
      <c r="Q38" s="4"/>
      <c r="R38" s="4"/>
    </row>
    <row r="39" spans="2:18" ht="96.6" x14ac:dyDescent="0.25">
      <c r="B39" s="96" t="s">
        <v>109</v>
      </c>
      <c r="C39" s="116" t="s">
        <v>27</v>
      </c>
      <c r="D39" s="18" t="s">
        <v>26</v>
      </c>
      <c r="E39" s="19" t="s">
        <v>24</v>
      </c>
      <c r="F39" s="20"/>
      <c r="G39" s="20"/>
      <c r="H39" s="20"/>
      <c r="I39" s="20"/>
      <c r="J39" s="21" t="s">
        <v>137</v>
      </c>
      <c r="K39" s="17">
        <v>1.4999999999999999E-2</v>
      </c>
      <c r="L39" s="107">
        <v>5</v>
      </c>
      <c r="M39" s="3"/>
      <c r="N39" s="4"/>
      <c r="O39" s="4"/>
      <c r="P39" s="4"/>
      <c r="Q39" s="4"/>
      <c r="R39" s="4"/>
    </row>
    <row r="40" spans="2:18" ht="165.6" x14ac:dyDescent="0.25">
      <c r="B40" s="96" t="s">
        <v>110</v>
      </c>
      <c r="C40" s="116" t="s">
        <v>33</v>
      </c>
      <c r="D40" s="12" t="s">
        <v>14</v>
      </c>
      <c r="E40" s="13" t="s">
        <v>19</v>
      </c>
      <c r="F40" s="14"/>
      <c r="G40" s="14"/>
      <c r="H40" s="6"/>
      <c r="I40" s="15"/>
      <c r="J40" s="16" t="s">
        <v>85</v>
      </c>
      <c r="K40" s="17">
        <v>0.15</v>
      </c>
      <c r="L40" s="107">
        <v>5</v>
      </c>
      <c r="M40" s="3"/>
      <c r="N40" s="4"/>
      <c r="O40" s="4"/>
      <c r="P40" s="4"/>
      <c r="Q40" s="4"/>
      <c r="R40" s="4"/>
    </row>
    <row r="41" spans="2:18" ht="124.2" x14ac:dyDescent="0.25">
      <c r="B41" s="96" t="s">
        <v>111</v>
      </c>
      <c r="C41" s="116" t="s">
        <v>10</v>
      </c>
      <c r="D41" s="18" t="s">
        <v>125</v>
      </c>
      <c r="E41" s="19" t="s">
        <v>28</v>
      </c>
      <c r="F41" s="20"/>
      <c r="G41" s="20"/>
      <c r="H41" s="19"/>
      <c r="I41" s="20"/>
      <c r="J41" s="21" t="s">
        <v>138</v>
      </c>
      <c r="K41" s="17">
        <v>1.4999999999999999E-2</v>
      </c>
      <c r="L41" s="107">
        <v>5</v>
      </c>
      <c r="M41" s="3"/>
      <c r="N41" s="4"/>
      <c r="O41" s="4"/>
      <c r="P41" s="4"/>
      <c r="Q41" s="4"/>
      <c r="R41" s="4"/>
    </row>
    <row r="42" spans="2:18" ht="27.6" x14ac:dyDescent="0.25">
      <c r="B42" s="157" t="s">
        <v>112</v>
      </c>
      <c r="C42" s="167" t="s">
        <v>11</v>
      </c>
      <c r="D42" s="18" t="s">
        <v>131</v>
      </c>
      <c r="E42" s="19" t="s">
        <v>46</v>
      </c>
      <c r="F42" s="20"/>
      <c r="G42" s="20"/>
      <c r="H42" s="10"/>
      <c r="I42" s="20"/>
      <c r="J42" s="21" t="s">
        <v>29</v>
      </c>
      <c r="K42" s="21" t="s">
        <v>23</v>
      </c>
      <c r="L42" s="129" t="s">
        <v>23</v>
      </c>
      <c r="M42" s="3"/>
      <c r="N42" s="4"/>
      <c r="O42" s="4"/>
      <c r="P42" s="4"/>
      <c r="Q42" s="4"/>
      <c r="R42" s="4"/>
    </row>
    <row r="43" spans="2:18" ht="28.2" x14ac:dyDescent="0.25">
      <c r="B43" s="157"/>
      <c r="C43" s="167"/>
      <c r="D43" s="18" t="s">
        <v>132</v>
      </c>
      <c r="E43" s="19" t="s">
        <v>46</v>
      </c>
      <c r="F43" s="20"/>
      <c r="G43" s="20"/>
      <c r="H43" s="10"/>
      <c r="I43" s="20"/>
      <c r="J43" s="21" t="s">
        <v>29</v>
      </c>
      <c r="K43" s="21" t="s">
        <v>23</v>
      </c>
      <c r="L43" s="129" t="s">
        <v>23</v>
      </c>
      <c r="M43" s="3"/>
      <c r="N43" s="4"/>
      <c r="O43" s="4"/>
      <c r="P43" s="4"/>
      <c r="Q43" s="4"/>
      <c r="R43" s="4"/>
    </row>
    <row r="44" spans="2:18" x14ac:dyDescent="0.25">
      <c r="B44" s="157"/>
      <c r="C44" s="167"/>
      <c r="D44" s="18" t="s">
        <v>133</v>
      </c>
      <c r="E44" s="19" t="s">
        <v>46</v>
      </c>
      <c r="F44" s="20"/>
      <c r="G44" s="20"/>
      <c r="H44" s="10"/>
      <c r="I44" s="20"/>
      <c r="J44" s="21" t="s">
        <v>29</v>
      </c>
      <c r="K44" s="21" t="s">
        <v>23</v>
      </c>
      <c r="L44" s="129" t="s">
        <v>23</v>
      </c>
      <c r="M44" s="3"/>
      <c r="N44" s="4"/>
      <c r="O44" s="4"/>
      <c r="P44" s="4"/>
      <c r="Q44" s="4"/>
      <c r="R44" s="4"/>
    </row>
    <row r="45" spans="2:18" ht="27.6" x14ac:dyDescent="0.25">
      <c r="B45" s="157"/>
      <c r="C45" s="167"/>
      <c r="D45" s="18" t="s">
        <v>134</v>
      </c>
      <c r="E45" s="19" t="s">
        <v>46</v>
      </c>
      <c r="F45" s="20"/>
      <c r="G45" s="20"/>
      <c r="H45" s="10"/>
      <c r="I45" s="20"/>
      <c r="J45" s="21" t="s">
        <v>29</v>
      </c>
      <c r="K45" s="21" t="s">
        <v>23</v>
      </c>
      <c r="L45" s="129" t="s">
        <v>23</v>
      </c>
      <c r="M45" s="3"/>
      <c r="N45" s="4"/>
      <c r="O45" s="4"/>
      <c r="P45" s="4"/>
      <c r="Q45" s="4"/>
      <c r="R45" s="4"/>
    </row>
    <row r="46" spans="2:18" ht="41.4" x14ac:dyDescent="0.25">
      <c r="B46" s="157"/>
      <c r="C46" s="167"/>
      <c r="D46" s="18" t="s">
        <v>135</v>
      </c>
      <c r="E46" s="19" t="s">
        <v>46</v>
      </c>
      <c r="F46" s="20"/>
      <c r="G46" s="20"/>
      <c r="H46" s="10"/>
      <c r="I46" s="20"/>
      <c r="J46" s="21" t="s">
        <v>29</v>
      </c>
      <c r="K46" s="21" t="s">
        <v>23</v>
      </c>
      <c r="L46" s="129" t="s">
        <v>23</v>
      </c>
      <c r="M46" s="49"/>
      <c r="N46" s="4"/>
      <c r="O46" s="4"/>
      <c r="P46" s="4"/>
      <c r="Q46" s="4"/>
      <c r="R46" s="4"/>
    </row>
    <row r="47" spans="2:18" ht="14.4" thickBot="1" x14ac:dyDescent="0.3">
      <c r="B47" s="157"/>
      <c r="C47" s="167"/>
      <c r="D47" s="60" t="s">
        <v>136</v>
      </c>
      <c r="E47" s="61" t="s">
        <v>46</v>
      </c>
      <c r="F47" s="58"/>
      <c r="G47" s="58"/>
      <c r="H47" s="99"/>
      <c r="I47" s="58"/>
      <c r="J47" s="133" t="s">
        <v>29</v>
      </c>
      <c r="K47" s="133" t="s">
        <v>23</v>
      </c>
      <c r="L47" s="134" t="s">
        <v>23</v>
      </c>
      <c r="M47" s="3"/>
      <c r="N47" s="4"/>
      <c r="O47" s="4"/>
      <c r="P47" s="4"/>
      <c r="Q47" s="4"/>
      <c r="R47" s="4"/>
    </row>
    <row r="48" spans="2:18" ht="23.4" thickBot="1" x14ac:dyDescent="0.45">
      <c r="B48" s="154" t="s">
        <v>64</v>
      </c>
      <c r="C48" s="155"/>
      <c r="D48" s="155"/>
      <c r="E48" s="155"/>
      <c r="F48" s="155"/>
      <c r="G48" s="155"/>
      <c r="H48" s="155"/>
      <c r="I48" s="155"/>
      <c r="J48" s="155"/>
      <c r="K48" s="155"/>
      <c r="L48" s="156"/>
      <c r="M48" s="62">
        <f>K30*L30+K32*L32+K34*L34+K36*L36+K39*L39+K40*L40+K41*L41</f>
        <v>2.2750000000000004</v>
      </c>
      <c r="N48" s="4"/>
      <c r="O48" s="4"/>
      <c r="P48" s="4"/>
      <c r="Q48" s="4"/>
      <c r="R48" s="4"/>
    </row>
    <row r="49" spans="2:18" ht="14.4" thickBot="1" x14ac:dyDescent="0.3">
      <c r="B49" s="104"/>
      <c r="C49" s="97"/>
      <c r="D49" s="67" t="s">
        <v>0</v>
      </c>
      <c r="E49" s="68" t="s">
        <v>16</v>
      </c>
      <c r="F49" s="68" t="s">
        <v>1</v>
      </c>
      <c r="G49" s="68" t="s">
        <v>2</v>
      </c>
      <c r="H49" s="68" t="s">
        <v>3</v>
      </c>
      <c r="I49" s="68" t="s">
        <v>19</v>
      </c>
      <c r="J49" s="69" t="s">
        <v>116</v>
      </c>
      <c r="K49" s="69" t="s">
        <v>4</v>
      </c>
      <c r="L49" s="94" t="s">
        <v>75</v>
      </c>
      <c r="M49" s="23"/>
      <c r="N49" s="4"/>
      <c r="O49" s="4"/>
      <c r="P49" s="4"/>
      <c r="Q49" s="4"/>
      <c r="R49" s="4"/>
    </row>
    <row r="50" spans="2:18" ht="124.2" x14ac:dyDescent="0.25">
      <c r="B50" s="95" t="s">
        <v>117</v>
      </c>
      <c r="C50" s="114" t="s">
        <v>12</v>
      </c>
      <c r="D50" s="50" t="s">
        <v>37</v>
      </c>
      <c r="E50" s="51" t="s">
        <v>28</v>
      </c>
      <c r="F50" s="52"/>
      <c r="G50" s="52"/>
      <c r="H50" s="6"/>
      <c r="I50" s="52"/>
      <c r="J50" s="53" t="s">
        <v>140</v>
      </c>
      <c r="K50" s="54">
        <v>0.05</v>
      </c>
      <c r="L50" s="107">
        <v>5</v>
      </c>
      <c r="M50" s="3"/>
      <c r="N50" s="4"/>
      <c r="O50" s="4"/>
      <c r="P50" s="4"/>
      <c r="Q50" s="4"/>
      <c r="R50" s="4"/>
    </row>
    <row r="51" spans="2:18" ht="165.6" x14ac:dyDescent="0.25">
      <c r="B51" s="96" t="s">
        <v>118</v>
      </c>
      <c r="C51" s="116" t="s">
        <v>17</v>
      </c>
      <c r="D51" s="24" t="s">
        <v>32</v>
      </c>
      <c r="E51" s="8" t="s">
        <v>28</v>
      </c>
      <c r="F51" s="9"/>
      <c r="G51" s="9"/>
      <c r="H51" s="10"/>
      <c r="I51" s="20"/>
      <c r="J51" s="21" t="s">
        <v>139</v>
      </c>
      <c r="K51" s="71">
        <v>2.5000000000000001E-2</v>
      </c>
      <c r="L51" s="107">
        <v>5</v>
      </c>
      <c r="M51" s="3"/>
      <c r="N51" s="4"/>
      <c r="O51" s="4"/>
      <c r="P51" s="4"/>
      <c r="Q51" s="4"/>
      <c r="R51" s="4"/>
    </row>
    <row r="52" spans="2:18" ht="151.80000000000001" x14ac:dyDescent="0.25">
      <c r="B52" s="96" t="s">
        <v>119</v>
      </c>
      <c r="C52" s="132" t="s">
        <v>121</v>
      </c>
      <c r="D52" s="72" t="s">
        <v>65</v>
      </c>
      <c r="E52" s="19" t="s">
        <v>28</v>
      </c>
      <c r="F52" s="20"/>
      <c r="G52" s="20"/>
      <c r="H52" s="10"/>
      <c r="I52" s="20"/>
      <c r="J52" s="21" t="s">
        <v>141</v>
      </c>
      <c r="K52" s="71">
        <v>0.02</v>
      </c>
      <c r="L52" s="107">
        <v>5</v>
      </c>
      <c r="M52" s="63"/>
      <c r="N52" s="4"/>
      <c r="O52" s="4"/>
      <c r="P52" s="4"/>
      <c r="Q52" s="4"/>
      <c r="R52" s="4"/>
    </row>
    <row r="53" spans="2:18" ht="85.8" thickBot="1" x14ac:dyDescent="0.3">
      <c r="B53" s="117" t="s">
        <v>120</v>
      </c>
      <c r="C53" s="118" t="s">
        <v>67</v>
      </c>
      <c r="D53" s="120" t="s">
        <v>142</v>
      </c>
      <c r="E53" s="121" t="s">
        <v>19</v>
      </c>
      <c r="F53" s="122"/>
      <c r="G53" s="122"/>
      <c r="H53" s="122"/>
      <c r="I53" s="123"/>
      <c r="J53" s="153" t="s">
        <v>29</v>
      </c>
      <c r="K53" s="124" t="s">
        <v>23</v>
      </c>
      <c r="L53" s="108" t="s">
        <v>23</v>
      </c>
      <c r="M53" s="63"/>
      <c r="N53" s="4"/>
      <c r="O53" s="4"/>
      <c r="P53" s="4"/>
      <c r="Q53" s="4"/>
      <c r="R53" s="4"/>
    </row>
    <row r="54" spans="2:18" ht="18" thickBot="1" x14ac:dyDescent="0.3">
      <c r="B54" s="151"/>
      <c r="C54" s="162" t="s">
        <v>74</v>
      </c>
      <c r="D54" s="163"/>
      <c r="E54" s="163"/>
      <c r="F54" s="163"/>
      <c r="G54" s="163"/>
      <c r="H54" s="163"/>
      <c r="I54" s="163"/>
      <c r="J54" s="163"/>
      <c r="K54" s="135">
        <f>K52+K51+K50+K41+K40+K39+K36+K34+K32+K30+K24+K22+K19+K18+K17+K15</f>
        <v>1.0000000000000002</v>
      </c>
      <c r="L54" s="136"/>
      <c r="M54" s="3">
        <f>K50*L50+K51*L51+K52*L52</f>
        <v>0.47499999999999998</v>
      </c>
      <c r="N54" s="4">
        <f>(M54+M48+M27+M20)*100</f>
        <v>500</v>
      </c>
      <c r="O54" s="4"/>
      <c r="P54" s="4"/>
      <c r="Q54" s="4"/>
      <c r="R54" s="4"/>
    </row>
    <row r="55" spans="2:18" ht="24.75" customHeight="1" thickBot="1" x14ac:dyDescent="0.45">
      <c r="B55" s="191" t="s">
        <v>77</v>
      </c>
      <c r="C55" s="192"/>
      <c r="D55" s="155"/>
      <c r="E55" s="155"/>
      <c r="F55" s="155"/>
      <c r="G55" s="155"/>
      <c r="H55" s="155"/>
      <c r="I55" s="155"/>
      <c r="J55" s="155"/>
      <c r="K55" s="155"/>
      <c r="L55" s="156"/>
      <c r="M55" s="4"/>
      <c r="N55" s="4"/>
      <c r="O55" s="4"/>
      <c r="P55" s="4"/>
      <c r="Q55" s="4"/>
      <c r="R55" s="4"/>
    </row>
    <row r="56" spans="2:18" ht="14.4" thickBot="1" x14ac:dyDescent="0.3">
      <c r="B56" s="149"/>
      <c r="C56" s="150"/>
      <c r="D56" s="67" t="s">
        <v>0</v>
      </c>
      <c r="E56" s="68" t="s">
        <v>16</v>
      </c>
      <c r="F56" s="137">
        <v>0.25</v>
      </c>
      <c r="G56" s="137">
        <v>0.4</v>
      </c>
      <c r="H56" s="137">
        <v>0.35</v>
      </c>
      <c r="I56" s="68" t="s">
        <v>19</v>
      </c>
      <c r="J56" s="69"/>
      <c r="K56" s="69"/>
      <c r="L56" s="118"/>
      <c r="M56" s="4"/>
      <c r="N56" s="4"/>
      <c r="O56" s="4"/>
      <c r="P56" s="4"/>
      <c r="Q56" s="4"/>
      <c r="R56" s="4"/>
    </row>
    <row r="57" spans="2:18" ht="14.25" customHeight="1" x14ac:dyDescent="0.25">
      <c r="B57" s="193" t="s">
        <v>20</v>
      </c>
      <c r="C57" s="167"/>
      <c r="D57" s="73" t="s">
        <v>21</v>
      </c>
      <c r="E57" s="74" t="s">
        <v>22</v>
      </c>
      <c r="F57" s="75">
        <v>1500</v>
      </c>
      <c r="G57" s="75">
        <v>3500</v>
      </c>
      <c r="H57" s="75">
        <v>5000</v>
      </c>
      <c r="I57" s="76"/>
      <c r="J57" s="77"/>
      <c r="K57" s="77"/>
      <c r="L57" s="138"/>
      <c r="M57" s="4"/>
      <c r="N57" s="4"/>
      <c r="O57" s="4"/>
      <c r="P57" s="4"/>
      <c r="Q57" s="4"/>
      <c r="R57" s="4"/>
    </row>
    <row r="58" spans="2:18" ht="57.6" thickBot="1" x14ac:dyDescent="0.3">
      <c r="B58" s="193"/>
      <c r="C58" s="167"/>
      <c r="D58" s="32" t="s">
        <v>69</v>
      </c>
      <c r="E58" s="33" t="s">
        <v>3</v>
      </c>
      <c r="F58" s="34"/>
      <c r="G58" s="34"/>
      <c r="H58" s="34"/>
      <c r="I58" s="35"/>
      <c r="J58" s="36"/>
      <c r="K58" s="37"/>
      <c r="L58" s="139"/>
      <c r="M58" s="4"/>
      <c r="N58" s="4"/>
      <c r="O58" s="4"/>
      <c r="P58" s="4"/>
      <c r="Q58" s="4"/>
      <c r="R58" s="4"/>
    </row>
    <row r="59" spans="2:18" ht="28.2" x14ac:dyDescent="0.25">
      <c r="B59" s="193"/>
      <c r="C59" s="167"/>
      <c r="D59" s="78" t="s">
        <v>39</v>
      </c>
      <c r="E59" s="74" t="s">
        <v>22</v>
      </c>
      <c r="F59" s="79"/>
      <c r="G59" s="79"/>
      <c r="H59" s="79"/>
      <c r="I59" s="80"/>
      <c r="J59" s="81"/>
      <c r="K59" s="81"/>
      <c r="L59" s="82"/>
      <c r="M59" s="4"/>
      <c r="N59" s="4"/>
      <c r="O59" s="4"/>
      <c r="P59" s="4"/>
      <c r="Q59" s="4"/>
      <c r="R59" s="4"/>
    </row>
    <row r="60" spans="2:18" ht="14.25" customHeight="1" x14ac:dyDescent="0.25">
      <c r="B60" s="193"/>
      <c r="C60" s="167"/>
      <c r="D60" s="40" t="s">
        <v>51</v>
      </c>
      <c r="E60" s="28"/>
      <c r="F60" s="29"/>
      <c r="G60" s="29"/>
      <c r="H60" s="29"/>
      <c r="I60" s="30"/>
      <c r="J60" s="31"/>
      <c r="K60" s="31"/>
      <c r="L60" s="41"/>
      <c r="M60" s="4"/>
      <c r="N60" s="4"/>
      <c r="O60" s="4"/>
      <c r="P60" s="4"/>
      <c r="Q60" s="4"/>
      <c r="R60" s="4"/>
    </row>
    <row r="61" spans="2:18" ht="15" customHeight="1" thickBot="1" x14ac:dyDescent="0.3">
      <c r="B61" s="193"/>
      <c r="C61" s="167"/>
      <c r="D61" s="42" t="s">
        <v>68</v>
      </c>
      <c r="E61" s="43"/>
      <c r="F61" s="44"/>
      <c r="G61" s="44"/>
      <c r="H61" s="44"/>
      <c r="I61" s="45"/>
      <c r="J61" s="46"/>
      <c r="K61" s="46"/>
      <c r="L61" s="47"/>
      <c r="M61" s="4"/>
      <c r="N61" s="4"/>
      <c r="O61" s="4"/>
      <c r="P61" s="4"/>
      <c r="Q61" s="4"/>
      <c r="R61" s="4"/>
    </row>
    <row r="62" spans="2:18" ht="28.2" x14ac:dyDescent="0.25">
      <c r="B62" s="193"/>
      <c r="C62" s="167"/>
      <c r="D62" s="12" t="s">
        <v>40</v>
      </c>
      <c r="E62" s="13" t="s">
        <v>22</v>
      </c>
      <c r="F62" s="38"/>
      <c r="G62" s="38"/>
      <c r="H62" s="38"/>
      <c r="I62" s="15"/>
      <c r="J62" s="39"/>
      <c r="K62" s="39"/>
      <c r="L62" s="140"/>
      <c r="M62" s="4"/>
      <c r="N62" s="4"/>
      <c r="O62" s="4"/>
      <c r="P62" s="4"/>
      <c r="Q62" s="4"/>
      <c r="R62" s="4"/>
    </row>
    <row r="63" spans="2:18" ht="27.6" x14ac:dyDescent="0.25">
      <c r="B63" s="193"/>
      <c r="C63" s="167"/>
      <c r="D63" s="18" t="s">
        <v>30</v>
      </c>
      <c r="E63" s="19" t="s">
        <v>22</v>
      </c>
      <c r="F63" s="26">
        <f t="shared" ref="F63:H63" si="0">F58+F59+F62</f>
        <v>0</v>
      </c>
      <c r="G63" s="26">
        <f t="shared" si="0"/>
        <v>0</v>
      </c>
      <c r="H63" s="26">
        <f t="shared" si="0"/>
        <v>0</v>
      </c>
      <c r="I63" s="20"/>
      <c r="J63" s="56"/>
      <c r="K63" s="56"/>
      <c r="L63" s="129"/>
      <c r="M63" s="4"/>
      <c r="N63" s="4"/>
      <c r="O63" s="4"/>
      <c r="P63" s="4"/>
      <c r="Q63" s="4"/>
      <c r="R63" s="4"/>
    </row>
    <row r="64" spans="2:18" ht="28.2" thickBot="1" x14ac:dyDescent="0.3">
      <c r="B64" s="194"/>
      <c r="C64" s="175"/>
      <c r="D64" s="7" t="s">
        <v>45</v>
      </c>
      <c r="E64" s="8" t="s">
        <v>22</v>
      </c>
      <c r="F64" s="26">
        <f>F63*36</f>
        <v>0</v>
      </c>
      <c r="G64" s="26">
        <f t="shared" ref="G64:H64" si="1">G63*36</f>
        <v>0</v>
      </c>
      <c r="H64" s="26">
        <f t="shared" si="1"/>
        <v>0</v>
      </c>
      <c r="I64" s="9"/>
      <c r="J64" s="11"/>
      <c r="K64" s="11"/>
      <c r="L64" s="141"/>
      <c r="M64" s="4"/>
      <c r="N64" s="4"/>
      <c r="O64" s="4"/>
      <c r="P64" s="4"/>
      <c r="Q64" s="4"/>
      <c r="R64" s="4"/>
    </row>
    <row r="65" spans="2:18" ht="30" thickTop="1" thickBot="1" x14ac:dyDescent="0.3">
      <c r="B65" s="189" t="s">
        <v>31</v>
      </c>
      <c r="C65" s="190"/>
      <c r="D65" s="85" t="s">
        <v>38</v>
      </c>
      <c r="E65" s="84"/>
      <c r="F65" s="161">
        <f>F56*F64+G56*G64+H56*H64</f>
        <v>0</v>
      </c>
      <c r="G65" s="161"/>
      <c r="H65" s="161"/>
      <c r="I65" s="83"/>
      <c r="J65" s="84"/>
      <c r="K65" s="84"/>
      <c r="L65" s="142"/>
      <c r="M65" s="4"/>
      <c r="N65" s="4"/>
      <c r="O65" s="4"/>
      <c r="P65" s="4"/>
      <c r="Q65" s="4"/>
      <c r="R65" s="4"/>
    </row>
    <row r="66" spans="2:18" ht="14.4" thickBot="1" x14ac:dyDescent="0.3">
      <c r="C66" s="4"/>
      <c r="D66" s="4"/>
      <c r="E66" s="4"/>
      <c r="F66" s="4"/>
      <c r="G66" s="4"/>
      <c r="H66" s="4"/>
      <c r="I66" s="4"/>
      <c r="J66" s="4"/>
      <c r="K66" s="4"/>
      <c r="L66" s="4"/>
      <c r="M66" s="4"/>
      <c r="N66" s="4"/>
      <c r="O66" s="4"/>
      <c r="P66" s="4"/>
      <c r="Q66" s="4"/>
      <c r="R66" s="4"/>
    </row>
    <row r="67" spans="2:18" ht="14.4" thickBot="1" x14ac:dyDescent="0.3">
      <c r="B67" s="183"/>
      <c r="C67" s="184"/>
      <c r="D67" s="143" t="s">
        <v>0</v>
      </c>
      <c r="E67" s="65" t="s">
        <v>16</v>
      </c>
      <c r="F67" s="70">
        <v>0.25</v>
      </c>
      <c r="G67" s="70">
        <v>0.4</v>
      </c>
      <c r="H67" s="70">
        <v>0.35</v>
      </c>
      <c r="I67" s="65" t="s">
        <v>19</v>
      </c>
      <c r="J67" s="66"/>
      <c r="K67" s="66"/>
      <c r="L67" s="94"/>
      <c r="M67" s="4"/>
      <c r="N67" s="4"/>
      <c r="O67" s="4"/>
      <c r="P67" s="4"/>
      <c r="Q67" s="4"/>
      <c r="R67" s="4"/>
    </row>
    <row r="68" spans="2:18" ht="15.75" customHeight="1" thickBot="1" x14ac:dyDescent="0.3">
      <c r="B68" s="185" t="s">
        <v>72</v>
      </c>
      <c r="C68" s="186"/>
      <c r="D68" s="144" t="s">
        <v>21</v>
      </c>
      <c r="E68" s="87" t="s">
        <v>22</v>
      </c>
      <c r="F68" s="145">
        <v>1500</v>
      </c>
      <c r="G68" s="145">
        <v>3500</v>
      </c>
      <c r="H68" s="145">
        <v>5000</v>
      </c>
      <c r="I68" s="146"/>
      <c r="J68" s="147"/>
      <c r="K68" s="147"/>
      <c r="L68" s="148"/>
      <c r="M68" s="4"/>
      <c r="N68" s="4"/>
      <c r="O68" s="4"/>
      <c r="P68" s="4"/>
      <c r="Q68" s="4"/>
      <c r="R68" s="4"/>
    </row>
    <row r="69" spans="2:18" ht="29.25" customHeight="1" thickBot="1" x14ac:dyDescent="0.3">
      <c r="B69" s="187"/>
      <c r="C69" s="188"/>
      <c r="D69" s="86" t="s">
        <v>71</v>
      </c>
      <c r="E69" s="87"/>
      <c r="F69" s="87"/>
      <c r="G69" s="87"/>
      <c r="H69" s="87"/>
      <c r="I69" s="87"/>
      <c r="J69" s="87"/>
      <c r="K69" s="87"/>
      <c r="L69" s="88" t="s">
        <v>73</v>
      </c>
      <c r="M69" s="4"/>
      <c r="N69" s="4"/>
      <c r="O69" s="4"/>
      <c r="P69" s="4"/>
      <c r="Q69" s="4"/>
      <c r="R69" s="4"/>
    </row>
    <row r="70" spans="2:18" x14ac:dyDescent="0.25">
      <c r="C70" s="4"/>
      <c r="D70" s="4"/>
      <c r="E70" s="4"/>
      <c r="F70" s="4"/>
      <c r="G70" s="4"/>
      <c r="H70" s="4"/>
      <c r="I70" s="4"/>
      <c r="J70" s="4"/>
      <c r="K70" s="4"/>
      <c r="L70" s="4"/>
      <c r="M70" s="4"/>
      <c r="N70" s="4"/>
      <c r="O70" s="4"/>
      <c r="P70" s="4"/>
      <c r="Q70" s="4"/>
      <c r="R70" s="4"/>
    </row>
    <row r="71" spans="2:18" x14ac:dyDescent="0.25">
      <c r="C71" s="90"/>
      <c r="D71" s="4"/>
      <c r="E71" s="4"/>
      <c r="F71" s="4"/>
      <c r="G71" s="4"/>
      <c r="H71" s="4"/>
      <c r="I71" s="4"/>
      <c r="J71" s="4"/>
      <c r="K71" s="4"/>
      <c r="L71" s="4"/>
      <c r="M71" s="4"/>
      <c r="N71" s="4"/>
      <c r="O71" s="4"/>
      <c r="P71" s="4"/>
      <c r="Q71" s="4"/>
      <c r="R71" s="4"/>
    </row>
    <row r="72" spans="2:18" x14ac:dyDescent="0.25">
      <c r="C72" s="90" t="s">
        <v>115</v>
      </c>
      <c r="D72" s="4"/>
      <c r="E72" s="4"/>
      <c r="F72" s="4"/>
      <c r="G72" s="4"/>
      <c r="H72" s="4"/>
      <c r="I72" s="4"/>
      <c r="J72" s="4"/>
      <c r="K72" s="4"/>
      <c r="L72" s="4"/>
      <c r="M72" s="4"/>
      <c r="N72" s="4"/>
      <c r="O72" s="4"/>
      <c r="P72" s="4"/>
      <c r="Q72" s="4"/>
      <c r="R72" s="4"/>
    </row>
    <row r="73" spans="2:18" x14ac:dyDescent="0.25">
      <c r="C73" s="4"/>
      <c r="D73" s="4"/>
      <c r="E73" s="4"/>
      <c r="F73" s="4"/>
      <c r="G73" s="4"/>
      <c r="H73" s="4"/>
      <c r="I73" s="4"/>
      <c r="J73" s="4"/>
      <c r="K73" s="4"/>
      <c r="L73" s="4"/>
      <c r="M73" s="4"/>
      <c r="N73" s="4"/>
      <c r="O73" s="4"/>
      <c r="P73" s="4"/>
      <c r="Q73" s="4"/>
      <c r="R73" s="4"/>
    </row>
    <row r="74" spans="2:18" x14ac:dyDescent="0.25">
      <c r="C74" s="4"/>
      <c r="D74" s="4"/>
      <c r="E74" s="4"/>
      <c r="F74" s="4"/>
      <c r="G74" s="4"/>
      <c r="H74" s="4"/>
      <c r="I74" s="4"/>
      <c r="J74" s="4"/>
      <c r="K74" s="4"/>
      <c r="L74" s="4"/>
      <c r="M74" s="4"/>
      <c r="N74" s="4"/>
      <c r="O74" s="4"/>
      <c r="P74" s="4"/>
      <c r="Q74" s="4"/>
      <c r="R74" s="4"/>
    </row>
    <row r="75" spans="2:18" x14ac:dyDescent="0.25">
      <c r="C75" s="4"/>
      <c r="D75" s="4"/>
      <c r="E75" s="4"/>
      <c r="F75" s="4"/>
      <c r="G75" s="4"/>
      <c r="H75" s="4"/>
      <c r="I75" s="4"/>
      <c r="J75" s="4"/>
      <c r="K75" s="4"/>
      <c r="L75" s="4"/>
      <c r="M75" s="4"/>
      <c r="N75" s="4"/>
      <c r="O75" s="4"/>
      <c r="P75" s="4"/>
      <c r="Q75" s="4"/>
      <c r="R75" s="4"/>
    </row>
    <row r="76" spans="2:18" x14ac:dyDescent="0.25">
      <c r="C76" s="4"/>
      <c r="D76" s="4"/>
      <c r="E76" s="4"/>
      <c r="F76" s="4"/>
      <c r="G76" s="4"/>
      <c r="H76" s="4"/>
      <c r="I76" s="4"/>
      <c r="J76" s="4"/>
      <c r="K76" s="4"/>
      <c r="L76" s="4"/>
      <c r="M76" s="4"/>
      <c r="N76" s="4"/>
      <c r="O76" s="4"/>
      <c r="P76" s="4"/>
      <c r="Q76" s="4"/>
      <c r="R76" s="4"/>
    </row>
    <row r="77" spans="2:18" x14ac:dyDescent="0.25">
      <c r="C77" s="4"/>
      <c r="D77" s="4"/>
      <c r="E77" s="4"/>
      <c r="F77" s="4"/>
      <c r="G77" s="4"/>
      <c r="H77" s="4"/>
      <c r="I77" s="4"/>
      <c r="J77" s="4"/>
      <c r="K77" s="4"/>
      <c r="L77" s="4"/>
      <c r="M77" s="4"/>
      <c r="N77" s="4"/>
      <c r="O77" s="4"/>
      <c r="P77" s="4"/>
      <c r="Q77" s="4"/>
      <c r="R77" s="4"/>
    </row>
    <row r="78" spans="2:18" x14ac:dyDescent="0.25">
      <c r="C78" s="4"/>
      <c r="D78" s="4"/>
      <c r="E78" s="4"/>
      <c r="F78" s="4"/>
      <c r="G78" s="4"/>
      <c r="H78" s="4"/>
      <c r="I78" s="4"/>
      <c r="J78" s="4"/>
      <c r="K78" s="4"/>
      <c r="L78" s="4"/>
      <c r="M78" s="4"/>
      <c r="N78" s="4"/>
      <c r="O78" s="4"/>
      <c r="P78" s="4"/>
      <c r="Q78" s="4"/>
      <c r="R78" s="4"/>
    </row>
    <row r="79" spans="2:18" x14ac:dyDescent="0.25">
      <c r="C79" s="4"/>
      <c r="D79" s="4"/>
      <c r="E79" s="4"/>
      <c r="F79" s="4"/>
      <c r="G79" s="4"/>
      <c r="H79" s="4"/>
      <c r="I79" s="4"/>
      <c r="J79" s="4"/>
      <c r="K79" s="4"/>
      <c r="L79" s="4"/>
      <c r="M79" s="4"/>
      <c r="N79" s="4"/>
      <c r="O79" s="4"/>
      <c r="P79" s="4"/>
      <c r="Q79" s="4"/>
      <c r="R79" s="4"/>
    </row>
    <row r="80" spans="2:18" x14ac:dyDescent="0.25">
      <c r="C80" s="4"/>
      <c r="D80" s="4"/>
      <c r="E80" s="4"/>
      <c r="F80" s="4"/>
      <c r="G80" s="4"/>
      <c r="H80" s="4"/>
      <c r="I80" s="4"/>
      <c r="J80" s="4"/>
      <c r="K80" s="4"/>
      <c r="L80" s="4"/>
      <c r="M80" s="4"/>
      <c r="N80" s="4"/>
      <c r="O80" s="4"/>
      <c r="P80" s="4"/>
      <c r="Q80" s="4"/>
      <c r="R80" s="4"/>
    </row>
    <row r="81" spans="3:18" x14ac:dyDescent="0.25">
      <c r="C81" s="4"/>
      <c r="D81" s="4"/>
      <c r="E81" s="4"/>
      <c r="F81" s="4"/>
      <c r="G81" s="4"/>
      <c r="H81" s="4"/>
      <c r="I81" s="4"/>
      <c r="J81" s="4"/>
      <c r="K81" s="4"/>
      <c r="L81" s="4"/>
      <c r="M81" s="4"/>
      <c r="N81" s="4"/>
      <c r="O81" s="4"/>
      <c r="P81" s="4"/>
      <c r="Q81" s="4"/>
      <c r="R81" s="4"/>
    </row>
    <row r="82" spans="3:18" x14ac:dyDescent="0.25">
      <c r="C82" s="4"/>
      <c r="D82" s="4"/>
      <c r="E82" s="4"/>
      <c r="F82" s="4"/>
      <c r="G82" s="4"/>
      <c r="H82" s="4"/>
      <c r="I82" s="4"/>
      <c r="J82" s="4"/>
      <c r="K82" s="4"/>
      <c r="L82" s="4"/>
      <c r="M82" s="4"/>
      <c r="N82" s="4"/>
      <c r="O82" s="4"/>
      <c r="P82" s="4"/>
      <c r="Q82" s="4"/>
      <c r="R82" s="4"/>
    </row>
    <row r="83" spans="3:18" x14ac:dyDescent="0.25">
      <c r="C83" s="4"/>
      <c r="D83" s="4"/>
      <c r="E83" s="4"/>
      <c r="F83" s="4"/>
      <c r="G83" s="4"/>
      <c r="H83" s="4"/>
      <c r="I83" s="4"/>
      <c r="J83" s="4"/>
      <c r="K83" s="4"/>
      <c r="L83" s="4"/>
      <c r="M83" s="4"/>
      <c r="N83" s="4"/>
      <c r="O83" s="4"/>
      <c r="P83" s="4"/>
      <c r="Q83" s="4"/>
      <c r="R83" s="4"/>
    </row>
    <row r="84" spans="3:18" x14ac:dyDescent="0.25">
      <c r="C84" s="4"/>
      <c r="D84" s="4"/>
      <c r="E84" s="4"/>
      <c r="F84" s="4"/>
      <c r="G84" s="4"/>
      <c r="H84" s="4"/>
      <c r="I84" s="4"/>
      <c r="J84" s="4"/>
      <c r="K84" s="4"/>
      <c r="L84" s="4"/>
      <c r="M84" s="4"/>
      <c r="N84" s="4"/>
      <c r="O84" s="4"/>
      <c r="P84" s="4"/>
      <c r="Q84" s="4"/>
      <c r="R84" s="4"/>
    </row>
    <row r="85" spans="3:18" x14ac:dyDescent="0.25">
      <c r="C85" s="4"/>
      <c r="D85" s="4"/>
      <c r="E85" s="4"/>
      <c r="F85" s="4"/>
      <c r="G85" s="4"/>
      <c r="H85" s="4"/>
      <c r="I85" s="4"/>
      <c r="J85" s="4"/>
      <c r="K85" s="4"/>
      <c r="L85" s="4"/>
      <c r="M85" s="4"/>
      <c r="N85" s="4"/>
      <c r="O85" s="4"/>
      <c r="P85" s="4"/>
      <c r="Q85" s="4"/>
      <c r="R85" s="4"/>
    </row>
    <row r="86" spans="3:18" x14ac:dyDescent="0.25">
      <c r="C86" s="4"/>
      <c r="D86" s="4"/>
      <c r="E86" s="4"/>
      <c r="F86" s="4"/>
      <c r="G86" s="4"/>
      <c r="H86" s="4"/>
      <c r="I86" s="4"/>
      <c r="J86" s="4"/>
      <c r="K86" s="4"/>
      <c r="L86" s="4"/>
      <c r="M86" s="4"/>
      <c r="N86" s="4"/>
      <c r="O86" s="4"/>
      <c r="P86" s="4"/>
      <c r="Q86" s="4"/>
      <c r="R86" s="4"/>
    </row>
    <row r="87" spans="3:18" x14ac:dyDescent="0.25">
      <c r="C87" s="4"/>
      <c r="D87" s="4"/>
      <c r="E87" s="4"/>
      <c r="F87" s="4"/>
      <c r="G87" s="4"/>
      <c r="H87" s="4"/>
      <c r="I87" s="4"/>
      <c r="J87" s="4"/>
      <c r="K87" s="4"/>
      <c r="L87" s="4"/>
      <c r="M87" s="4"/>
      <c r="N87" s="4"/>
      <c r="O87" s="4"/>
      <c r="P87" s="4"/>
      <c r="Q87" s="4"/>
      <c r="R87" s="4"/>
    </row>
    <row r="88" spans="3:18" x14ac:dyDescent="0.25">
      <c r="C88" s="4"/>
      <c r="D88" s="4"/>
      <c r="E88" s="4"/>
      <c r="F88" s="4"/>
      <c r="G88" s="4"/>
      <c r="H88" s="4"/>
      <c r="I88" s="4"/>
      <c r="J88" s="4"/>
      <c r="K88" s="4"/>
      <c r="L88" s="4"/>
      <c r="M88" s="4"/>
      <c r="N88" s="4"/>
      <c r="O88" s="4"/>
      <c r="P88" s="4"/>
      <c r="Q88" s="4"/>
      <c r="R88" s="4"/>
    </row>
    <row r="89" spans="3:18" x14ac:dyDescent="0.25">
      <c r="C89" s="4"/>
      <c r="D89" s="4"/>
      <c r="E89" s="4"/>
      <c r="F89" s="4"/>
      <c r="G89" s="4"/>
      <c r="H89" s="4"/>
      <c r="I89" s="4"/>
      <c r="J89" s="4"/>
      <c r="K89" s="4"/>
      <c r="L89" s="4"/>
      <c r="M89" s="4"/>
      <c r="N89" s="4"/>
      <c r="O89" s="4"/>
      <c r="P89" s="4"/>
      <c r="Q89" s="4"/>
      <c r="R89" s="4"/>
    </row>
    <row r="90" spans="3:18" x14ac:dyDescent="0.25">
      <c r="C90" s="4"/>
      <c r="D90" s="4"/>
      <c r="E90" s="4"/>
      <c r="F90" s="4"/>
      <c r="G90" s="4"/>
      <c r="H90" s="4"/>
      <c r="I90" s="4"/>
      <c r="J90" s="4"/>
      <c r="K90" s="4"/>
      <c r="L90" s="4"/>
      <c r="M90" s="4"/>
      <c r="N90" s="4"/>
      <c r="O90" s="4"/>
      <c r="P90" s="4"/>
      <c r="Q90" s="4"/>
      <c r="R90" s="4"/>
    </row>
    <row r="91" spans="3:18" x14ac:dyDescent="0.25">
      <c r="C91" s="4"/>
      <c r="D91" s="4"/>
      <c r="E91" s="4"/>
      <c r="F91" s="4"/>
      <c r="G91" s="4"/>
      <c r="H91" s="4"/>
      <c r="I91" s="4"/>
      <c r="J91" s="4"/>
      <c r="K91" s="4"/>
      <c r="L91" s="4"/>
      <c r="M91" s="4"/>
      <c r="N91" s="4"/>
      <c r="O91" s="4"/>
      <c r="P91" s="4"/>
      <c r="Q91" s="4"/>
      <c r="R91" s="4"/>
    </row>
    <row r="92" spans="3:18" x14ac:dyDescent="0.25">
      <c r="C92" s="4"/>
      <c r="D92" s="4"/>
      <c r="E92" s="4"/>
      <c r="F92" s="4"/>
      <c r="G92" s="4"/>
      <c r="H92" s="4"/>
      <c r="I92" s="4"/>
      <c r="J92" s="4"/>
      <c r="K92" s="4"/>
      <c r="L92" s="4"/>
      <c r="M92" s="4"/>
      <c r="N92" s="4"/>
      <c r="O92" s="4"/>
      <c r="P92" s="4"/>
      <c r="Q92" s="4"/>
      <c r="R92" s="4"/>
    </row>
    <row r="93" spans="3:18" x14ac:dyDescent="0.25">
      <c r="C93" s="4"/>
      <c r="D93" s="4"/>
      <c r="E93" s="4"/>
      <c r="F93" s="4"/>
      <c r="G93" s="4"/>
      <c r="H93" s="4"/>
      <c r="I93" s="4"/>
      <c r="J93" s="4"/>
      <c r="K93" s="4"/>
      <c r="L93" s="4"/>
      <c r="M93" s="4"/>
      <c r="N93" s="4"/>
      <c r="O93" s="4"/>
      <c r="P93" s="4"/>
      <c r="Q93" s="4"/>
      <c r="R93" s="4"/>
    </row>
    <row r="94" spans="3:18" x14ac:dyDescent="0.25">
      <c r="C94" s="4"/>
      <c r="D94" s="4"/>
      <c r="E94" s="4"/>
      <c r="F94" s="4"/>
      <c r="G94" s="4"/>
      <c r="H94" s="4"/>
      <c r="I94" s="4"/>
      <c r="J94" s="4"/>
      <c r="K94" s="4"/>
      <c r="L94" s="4"/>
      <c r="M94" s="4"/>
      <c r="N94" s="4"/>
      <c r="O94" s="4"/>
      <c r="P94" s="4"/>
      <c r="Q94" s="4"/>
      <c r="R94" s="4"/>
    </row>
    <row r="95" spans="3:18" x14ac:dyDescent="0.25">
      <c r="C95" s="4"/>
      <c r="D95" s="4"/>
      <c r="E95" s="4"/>
      <c r="F95" s="4"/>
      <c r="G95" s="4"/>
      <c r="H95" s="4"/>
      <c r="I95" s="4"/>
      <c r="J95" s="4"/>
      <c r="K95" s="4"/>
      <c r="L95" s="4"/>
      <c r="M95" s="4"/>
      <c r="N95" s="4"/>
      <c r="O95" s="4"/>
      <c r="P95" s="4"/>
      <c r="Q95" s="4"/>
      <c r="R95" s="4"/>
    </row>
    <row r="96" spans="3:18" x14ac:dyDescent="0.25">
      <c r="C96" s="4"/>
      <c r="D96" s="4"/>
      <c r="E96" s="4"/>
      <c r="F96" s="4"/>
      <c r="G96" s="4"/>
      <c r="H96" s="4"/>
      <c r="I96" s="4"/>
      <c r="J96" s="4"/>
      <c r="K96" s="4"/>
      <c r="L96" s="4"/>
      <c r="M96" s="4"/>
      <c r="N96" s="4"/>
      <c r="O96" s="4"/>
      <c r="P96" s="4"/>
      <c r="Q96" s="4"/>
      <c r="R96" s="4"/>
    </row>
    <row r="97" spans="3:18" x14ac:dyDescent="0.25">
      <c r="C97" s="4"/>
      <c r="D97" s="4"/>
      <c r="E97" s="4"/>
      <c r="F97" s="4"/>
      <c r="G97" s="4"/>
      <c r="H97" s="4"/>
      <c r="I97" s="4"/>
      <c r="J97" s="4"/>
      <c r="K97" s="4"/>
      <c r="L97" s="4"/>
      <c r="M97" s="4"/>
      <c r="N97" s="4"/>
      <c r="O97" s="4"/>
      <c r="P97" s="4"/>
      <c r="Q97" s="4"/>
      <c r="R97" s="4"/>
    </row>
    <row r="98" spans="3:18" x14ac:dyDescent="0.25">
      <c r="C98" s="4"/>
      <c r="D98" s="4"/>
      <c r="E98" s="4"/>
      <c r="F98" s="4"/>
      <c r="G98" s="4"/>
      <c r="H98" s="4"/>
      <c r="I98" s="4"/>
      <c r="J98" s="4"/>
      <c r="K98" s="4"/>
      <c r="L98" s="4"/>
      <c r="M98" s="4"/>
      <c r="N98" s="4"/>
      <c r="O98" s="4"/>
      <c r="P98" s="4"/>
      <c r="Q98" s="4"/>
      <c r="R98" s="4"/>
    </row>
    <row r="99" spans="3:18" x14ac:dyDescent="0.25">
      <c r="C99" s="4"/>
      <c r="D99" s="4"/>
      <c r="E99" s="4"/>
      <c r="F99" s="4"/>
      <c r="G99" s="4"/>
      <c r="H99" s="4"/>
      <c r="I99" s="4"/>
      <c r="J99" s="4"/>
      <c r="K99" s="4"/>
      <c r="L99" s="4"/>
      <c r="M99" s="4"/>
      <c r="N99" s="4"/>
      <c r="O99" s="4"/>
      <c r="P99" s="4"/>
      <c r="Q99" s="4"/>
      <c r="R99" s="4"/>
    </row>
    <row r="100" spans="3:18" x14ac:dyDescent="0.25">
      <c r="C100" s="4"/>
      <c r="D100" s="4"/>
      <c r="E100" s="4"/>
      <c r="F100" s="4"/>
      <c r="G100" s="4"/>
      <c r="H100" s="4"/>
      <c r="I100" s="4"/>
      <c r="J100" s="4"/>
      <c r="K100" s="4"/>
      <c r="L100" s="4"/>
      <c r="M100" s="4"/>
      <c r="N100" s="4"/>
      <c r="O100" s="4"/>
      <c r="P100" s="4"/>
      <c r="Q100" s="4"/>
      <c r="R100" s="4"/>
    </row>
    <row r="101" spans="3:18" x14ac:dyDescent="0.25">
      <c r="C101" s="4"/>
      <c r="D101" s="4"/>
      <c r="E101" s="4"/>
      <c r="F101" s="4"/>
      <c r="G101" s="4"/>
      <c r="H101" s="4"/>
      <c r="I101" s="4"/>
      <c r="J101" s="4"/>
      <c r="K101" s="4"/>
      <c r="L101" s="4"/>
      <c r="M101" s="4"/>
      <c r="N101" s="4"/>
      <c r="O101" s="4"/>
      <c r="P101" s="4"/>
      <c r="Q101" s="4"/>
      <c r="R101" s="4"/>
    </row>
    <row r="102" spans="3:18" x14ac:dyDescent="0.25">
      <c r="C102" s="4"/>
      <c r="D102" s="4"/>
      <c r="E102" s="4"/>
      <c r="F102" s="4"/>
      <c r="G102" s="4"/>
      <c r="H102" s="4"/>
      <c r="I102" s="4"/>
      <c r="J102" s="4"/>
      <c r="K102" s="4"/>
      <c r="L102" s="4"/>
      <c r="M102" s="4"/>
      <c r="N102" s="4"/>
      <c r="O102" s="4"/>
      <c r="P102" s="4"/>
      <c r="Q102" s="4"/>
      <c r="R102" s="4"/>
    </row>
    <row r="103" spans="3:18" x14ac:dyDescent="0.25">
      <c r="C103" s="4"/>
      <c r="D103" s="4"/>
      <c r="E103" s="4"/>
      <c r="F103" s="4"/>
      <c r="G103" s="4"/>
      <c r="H103" s="4"/>
      <c r="I103" s="4"/>
      <c r="J103" s="4"/>
      <c r="K103" s="4"/>
      <c r="L103" s="4"/>
      <c r="M103" s="4"/>
      <c r="N103" s="4"/>
      <c r="O103" s="4"/>
      <c r="P103" s="4"/>
      <c r="Q103" s="4"/>
      <c r="R103" s="4"/>
    </row>
    <row r="104" spans="3:18" x14ac:dyDescent="0.25">
      <c r="C104" s="4"/>
      <c r="D104" s="4"/>
      <c r="E104" s="4"/>
      <c r="F104" s="4"/>
      <c r="G104" s="4"/>
      <c r="H104" s="4"/>
      <c r="I104" s="4"/>
      <c r="J104" s="4"/>
      <c r="K104" s="4"/>
      <c r="L104" s="4"/>
      <c r="M104" s="4"/>
      <c r="N104" s="4"/>
      <c r="O104" s="4"/>
      <c r="P104" s="4"/>
      <c r="Q104" s="4"/>
      <c r="R104" s="4"/>
    </row>
    <row r="105" spans="3:18" x14ac:dyDescent="0.25">
      <c r="C105" s="4"/>
      <c r="D105" s="4"/>
      <c r="E105" s="4"/>
      <c r="F105" s="4"/>
      <c r="G105" s="4"/>
      <c r="H105" s="4"/>
      <c r="I105" s="4"/>
      <c r="J105" s="4"/>
      <c r="K105" s="4"/>
      <c r="L105" s="4"/>
      <c r="M105" s="4"/>
      <c r="N105" s="4"/>
      <c r="O105" s="4"/>
      <c r="P105" s="4"/>
      <c r="Q105" s="4"/>
      <c r="R105" s="4"/>
    </row>
    <row r="106" spans="3:18" x14ac:dyDescent="0.25">
      <c r="C106" s="4"/>
      <c r="D106" s="4"/>
      <c r="E106" s="4"/>
      <c r="F106" s="4"/>
      <c r="G106" s="4"/>
      <c r="H106" s="4"/>
      <c r="I106" s="4"/>
      <c r="J106" s="4"/>
      <c r="K106" s="4"/>
      <c r="L106" s="4"/>
      <c r="M106" s="4"/>
      <c r="N106" s="4"/>
      <c r="O106" s="4"/>
      <c r="P106" s="4"/>
      <c r="Q106" s="4"/>
      <c r="R106" s="4"/>
    </row>
    <row r="107" spans="3:18" x14ac:dyDescent="0.25">
      <c r="C107" s="4"/>
      <c r="D107" s="4"/>
      <c r="E107" s="4"/>
      <c r="F107" s="4"/>
      <c r="G107" s="4"/>
      <c r="H107" s="4"/>
      <c r="I107" s="4"/>
      <c r="J107" s="4"/>
      <c r="K107" s="4"/>
      <c r="L107" s="4"/>
      <c r="M107" s="4"/>
      <c r="N107" s="4"/>
      <c r="O107" s="4"/>
      <c r="P107" s="4"/>
      <c r="Q107" s="4"/>
      <c r="R107" s="4"/>
    </row>
    <row r="108" spans="3:18" x14ac:dyDescent="0.25">
      <c r="C108" s="4"/>
      <c r="D108" s="4"/>
      <c r="E108" s="4"/>
      <c r="F108" s="4"/>
      <c r="G108" s="4"/>
      <c r="H108" s="4"/>
      <c r="I108" s="4"/>
      <c r="J108" s="4"/>
      <c r="K108" s="4"/>
      <c r="L108" s="4"/>
      <c r="M108" s="4"/>
      <c r="N108" s="4"/>
      <c r="O108" s="4"/>
      <c r="P108" s="4"/>
      <c r="Q108" s="4"/>
      <c r="R108" s="4"/>
    </row>
    <row r="109" spans="3:18" x14ac:dyDescent="0.25">
      <c r="C109" s="4"/>
      <c r="D109" s="4"/>
      <c r="E109" s="4"/>
      <c r="F109" s="4"/>
      <c r="G109" s="4"/>
      <c r="H109" s="4"/>
      <c r="I109" s="4"/>
      <c r="J109" s="4"/>
      <c r="K109" s="4"/>
      <c r="L109" s="4"/>
      <c r="M109" s="4"/>
      <c r="N109" s="4"/>
      <c r="O109" s="4"/>
      <c r="P109" s="4"/>
      <c r="Q109" s="4"/>
      <c r="R109" s="4"/>
    </row>
    <row r="110" spans="3:18" x14ac:dyDescent="0.25">
      <c r="C110" s="4"/>
      <c r="D110" s="4"/>
      <c r="E110" s="4"/>
      <c r="F110" s="4"/>
      <c r="G110" s="4"/>
      <c r="H110" s="4"/>
      <c r="I110" s="4"/>
      <c r="J110" s="4"/>
      <c r="K110" s="4"/>
      <c r="L110" s="4"/>
      <c r="M110" s="4"/>
      <c r="N110" s="4"/>
      <c r="O110" s="4"/>
      <c r="P110" s="4"/>
      <c r="Q110" s="4"/>
      <c r="R110" s="4"/>
    </row>
    <row r="111" spans="3:18" x14ac:dyDescent="0.25">
      <c r="C111" s="4"/>
      <c r="D111" s="4"/>
      <c r="E111" s="4"/>
      <c r="F111" s="4"/>
      <c r="G111" s="4"/>
      <c r="H111" s="4"/>
      <c r="I111" s="4"/>
      <c r="J111" s="4"/>
      <c r="K111" s="4"/>
      <c r="L111" s="4"/>
      <c r="M111" s="4"/>
      <c r="N111" s="4"/>
      <c r="O111" s="4"/>
      <c r="P111" s="4"/>
      <c r="Q111" s="4"/>
      <c r="R111" s="4"/>
    </row>
  </sheetData>
  <mergeCells count="32">
    <mergeCell ref="B67:C67"/>
    <mergeCell ref="B68:C69"/>
    <mergeCell ref="B48:L48"/>
    <mergeCell ref="B65:C65"/>
    <mergeCell ref="B55:L55"/>
    <mergeCell ref="B57:C64"/>
    <mergeCell ref="B9:C9"/>
    <mergeCell ref="B7:C7"/>
    <mergeCell ref="B5:C5"/>
    <mergeCell ref="B4:C4"/>
    <mergeCell ref="B6:C6"/>
    <mergeCell ref="B30:B34"/>
    <mergeCell ref="B42:B47"/>
    <mergeCell ref="C1:L1"/>
    <mergeCell ref="F65:H65"/>
    <mergeCell ref="C54:J54"/>
    <mergeCell ref="D4:L4"/>
    <mergeCell ref="C42:C47"/>
    <mergeCell ref="D9:L9"/>
    <mergeCell ref="D7:L7"/>
    <mergeCell ref="C30:C34"/>
    <mergeCell ref="C26:C27"/>
    <mergeCell ref="D5:L5"/>
    <mergeCell ref="D6:L6"/>
    <mergeCell ref="C8:L8"/>
    <mergeCell ref="C10:L10"/>
    <mergeCell ref="B3:L3"/>
    <mergeCell ref="B13:L13"/>
    <mergeCell ref="B26:B27"/>
    <mergeCell ref="B20:L20"/>
    <mergeCell ref="B11:L11"/>
    <mergeCell ref="B28:L28"/>
  </mergeCells>
  <pageMargins left="0.31496062992125984" right="0.31496062992125984" top="0.19685039370078741" bottom="0.19685039370078741" header="0.31496062992125984" footer="0.31496062992125984"/>
  <pageSetup paperSize="9" scale="5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Matrix</vt:lpstr>
    </vt:vector>
  </TitlesOfParts>
  <Company>Kreis Lippe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TV-L</dc:title>
  <dc:creator>Sonnenberg</dc:creator>
  <cp:lastModifiedBy>Preissner, Andre</cp:lastModifiedBy>
  <cp:lastPrinted>2025-02-27T08:06:42Z</cp:lastPrinted>
  <dcterms:created xsi:type="dcterms:W3CDTF">2022-03-30T07:07:43Z</dcterms:created>
  <dcterms:modified xsi:type="dcterms:W3CDTF">2025-08-19T08:03:03Z</dcterms:modified>
</cp:coreProperties>
</file>