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 Neue Struktur IS Reinigung\Ausschreibung\Reinigungmaterial\2025\Originale\"/>
    </mc:Choice>
  </mc:AlternateContent>
  <bookViews>
    <workbookView xWindow="0" yWindow="0" windowWidth="25200" windowHeight="11850"/>
  </bookViews>
  <sheets>
    <sheet name="Los 1" sheetId="1" r:id="rId1"/>
    <sheet name="Los 2" sheetId="2" r:id="rId2"/>
    <sheet name="Los 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2" l="1"/>
  <c r="F35" i="2"/>
  <c r="F9" i="3" l="1"/>
  <c r="F8" i="3" l="1"/>
  <c r="F7" i="3"/>
  <c r="F33" i="2" l="1"/>
  <c r="F34" i="2"/>
  <c r="F10" i="3" l="1"/>
  <c r="F45" i="2"/>
  <c r="F44" i="2"/>
  <c r="F43" i="2"/>
  <c r="F42" i="2"/>
  <c r="F41" i="2"/>
  <c r="F40" i="2"/>
  <c r="F39" i="2"/>
  <c r="F31" i="2" l="1"/>
  <c r="F32" i="2"/>
  <c r="F30" i="2"/>
  <c r="F20" i="2"/>
  <c r="F21" i="2"/>
  <c r="F22" i="2"/>
  <c r="F23" i="2"/>
  <c r="F24" i="2"/>
  <c r="F25" i="2"/>
  <c r="F26" i="2"/>
  <c r="F27" i="2"/>
  <c r="F28" i="2"/>
  <c r="F29" i="2"/>
  <c r="F19" i="2"/>
  <c r="F10" i="2"/>
  <c r="F11" i="2"/>
  <c r="F12" i="2"/>
  <c r="F13" i="2"/>
  <c r="F14" i="2"/>
  <c r="F15" i="2"/>
  <c r="F16" i="2"/>
  <c r="F17" i="2"/>
  <c r="F18" i="2"/>
  <c r="F14" i="3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69" i="2" l="1"/>
  <c r="F15" i="3"/>
  <c r="F59" i="1"/>
  <c r="F60" i="1" l="1"/>
  <c r="F70" i="2"/>
</calcChain>
</file>

<file path=xl/sharedStrings.xml><?xml version="1.0" encoding="utf-8"?>
<sst xmlns="http://schemas.openxmlformats.org/spreadsheetml/2006/main" count="236" uniqueCount="145">
  <si>
    <t>Artikel</t>
  </si>
  <si>
    <t>angebotenes Produkt und Hersteller</t>
  </si>
  <si>
    <t>Größe der          Verpackungs-      einheit (VE)</t>
  </si>
  <si>
    <t>Jahresbedarf/VE ca.</t>
  </si>
  <si>
    <t xml:space="preserve">Einzelpreis EUR / netto pro VE: </t>
  </si>
  <si>
    <t>Gesamtpreis EUR / netto</t>
  </si>
  <si>
    <t xml:space="preserve">Trim-Halter mit Fensterklingen </t>
  </si>
  <si>
    <t>Stück</t>
  </si>
  <si>
    <t>Ausgußsauger, Durchmesser 12-14 cm</t>
  </si>
  <si>
    <t>Abfallzangen</t>
  </si>
  <si>
    <t>Hand-/Nagelbürsten, Perlon</t>
  </si>
  <si>
    <t>Spülbürsten, Perlon</t>
  </si>
  <si>
    <t>Topfkratzer</t>
  </si>
  <si>
    <t>Spachtel (60 - 80 mm)</t>
  </si>
  <si>
    <t>Aufnehmer, reine Baumwolle,
Größe: 60 x 70 cm
Mindestgewicht: 180 g</t>
  </si>
  <si>
    <t>Aufnehmer, Vlies, flauschige Synthetik, 
Größe: 60 x 70 cm</t>
  </si>
  <si>
    <t>Abwaschtücher, reine Baumwolle, 
Größe: 40 x 45 cm</t>
  </si>
  <si>
    <t>Spültücher, Waffel, reine Baumwolle, 
Größe: 35 x 35 cm</t>
  </si>
  <si>
    <r>
      <t xml:space="preserve">PVA-Lochtuch natur
</t>
    </r>
    <r>
      <rPr>
        <b/>
        <sz val="9"/>
        <rFont val="Verdana"/>
        <family val="2"/>
      </rPr>
      <t>laugenbeständig</t>
    </r>
    <r>
      <rPr>
        <sz val="9"/>
        <rFont val="Verdana"/>
        <family val="2"/>
      </rPr>
      <t xml:space="preserve">
Größe: 35x40cm</t>
    </r>
  </si>
  <si>
    <r>
      <t xml:space="preserve"> </t>
    </r>
    <r>
      <rPr>
        <sz val="9"/>
        <rFont val="Verdana"/>
        <family val="2"/>
      </rPr>
      <t xml:space="preserve">
Microfasertuch </t>
    </r>
    <r>
      <rPr>
        <b/>
        <sz val="9"/>
        <rFont val="Verdana"/>
        <family val="2"/>
      </rPr>
      <t>rot</t>
    </r>
    <r>
      <rPr>
        <sz val="9"/>
        <rFont val="Verdana"/>
        <family val="2"/>
      </rPr>
      <t xml:space="preserve">, hochwertige Microfaser, 
kochfest bis 95 °C, Größe: 40 x 40 cm,
Polyester / Polyamid Mischgewebe. </t>
    </r>
    <r>
      <rPr>
        <b/>
        <sz val="9"/>
        <rFont val="Verdana"/>
        <family val="2"/>
      </rPr>
      <t xml:space="preserve">
gewähltes Produkt: 
</t>
    </r>
  </si>
  <si>
    <t>Putzkissen, verseift, aus Stahlwatte</t>
  </si>
  <si>
    <t>10 Stück
pro VE</t>
  </si>
  <si>
    <t>Scheuerschwamm, mit grünem Pad
Größe: max. 7 x 10 cm</t>
  </si>
  <si>
    <t>Eimer, eckig, 5 Liter, blau u. rot</t>
  </si>
  <si>
    <t>Eimer, eckig, 15 Liter, blau u. rot</t>
  </si>
  <si>
    <t>Toilettenbürste, PVC, ohne Ständer</t>
  </si>
  <si>
    <t>Toilettenbürste, PVC, mit Ständer</t>
  </si>
  <si>
    <r>
      <t xml:space="preserve">Schrubber, hart, 40 cm
</t>
    </r>
    <r>
      <rPr>
        <b/>
        <sz val="9"/>
        <rFont val="Verdana"/>
        <family val="2"/>
      </rPr>
      <t>Power-Stick-System (Schnellverschluss)</t>
    </r>
  </si>
  <si>
    <r>
      <t xml:space="preserve">Wischer, Fibre, Naturborste, 40 cm
</t>
    </r>
    <r>
      <rPr>
        <b/>
        <sz val="9"/>
        <rFont val="Verdana"/>
        <family val="2"/>
      </rPr>
      <t>Power-Stick-System (Schnellverschluss)</t>
    </r>
  </si>
  <si>
    <r>
      <t xml:space="preserve">Saalbesen, Rosshaarmischung, 
40 cm
</t>
    </r>
    <r>
      <rPr>
        <b/>
        <sz val="9"/>
        <rFont val="Verdana"/>
        <family val="2"/>
      </rPr>
      <t>Power-Stick-System (Schnellverschluss)</t>
    </r>
  </si>
  <si>
    <r>
      <t xml:space="preserve">Saalbesen, Rosshaarmischung, 
60 cm
</t>
    </r>
    <r>
      <rPr>
        <b/>
        <sz val="9"/>
        <rFont val="Verdana"/>
        <family val="2"/>
      </rPr>
      <t>Power-Stick-System (Schnellverschluss)</t>
    </r>
  </si>
  <si>
    <r>
      <t xml:space="preserve">Straßenbesen, Strapadur, 40 cm
</t>
    </r>
    <r>
      <rPr>
        <b/>
        <sz val="9"/>
        <rFont val="Verdana"/>
        <family val="2"/>
      </rPr>
      <t>Power-Stick-System (Schnellverschluss)</t>
    </r>
  </si>
  <si>
    <r>
      <t xml:space="preserve">Straßenbesen, Strapadur, 60 cm
</t>
    </r>
    <r>
      <rPr>
        <b/>
        <sz val="9"/>
        <rFont val="Verdana"/>
        <family val="2"/>
      </rPr>
      <t>Power-Stick-System (Schnellverschluss)</t>
    </r>
  </si>
  <si>
    <r>
      <t xml:space="preserve">Kokosbesen, 40 cm
</t>
    </r>
    <r>
      <rPr>
        <b/>
        <sz val="9"/>
        <rFont val="Verdana"/>
        <family val="2"/>
      </rPr>
      <t>Power-Stick-System (Schnellverschluss)</t>
    </r>
  </si>
  <si>
    <r>
      <t xml:space="preserve">Kokosbesen, 60 cm
</t>
    </r>
    <r>
      <rPr>
        <b/>
        <sz val="9"/>
        <rFont val="Verdana"/>
        <family val="2"/>
      </rPr>
      <t>Power-Stick-System (Schnellverschluss)</t>
    </r>
  </si>
  <si>
    <t>Spinnenfeger, reines Haar, gestielt 
(mit 2 m Holzstiel)</t>
  </si>
  <si>
    <r>
      <t xml:space="preserve">Besenstiele, Naturholz, geschliffen, 140 cm
auch für </t>
    </r>
    <r>
      <rPr>
        <b/>
        <sz val="9"/>
        <rFont val="Verdana"/>
        <family val="2"/>
      </rPr>
      <t>o. g.</t>
    </r>
    <r>
      <rPr>
        <sz val="9"/>
        <rFont val="Verdana"/>
        <family val="2"/>
      </rPr>
      <t xml:space="preserve"> Power-Stick-System</t>
    </r>
  </si>
  <si>
    <t>Handfeger, Rosshaarmischung</t>
  </si>
  <si>
    <t>Bürsten, hart, Union, mit Bart,
S-Form</t>
  </si>
  <si>
    <t>Bürsten, weich, Fibre/ Naturborsten, 
S-Form</t>
  </si>
  <si>
    <t xml:space="preserve">Heizkörperbürsten, Gabelmop </t>
  </si>
  <si>
    <t>Pad-Schwämme, kratzfrei, rot, Größe: 7 x 15 cm</t>
  </si>
  <si>
    <t>Pad-Schwämme, kratzfrei, blau Größe: 7 x 15 cm</t>
  </si>
  <si>
    <r>
      <t xml:space="preserve">Klapphalter - 40 cm, mit Stiel
mit Magnetverschluss
</t>
    </r>
    <r>
      <rPr>
        <b/>
        <sz val="9"/>
        <rFont val="Verdana"/>
        <family val="2"/>
      </rPr>
      <t xml:space="preserve">Hersteller: </t>
    </r>
  </si>
  <si>
    <r>
      <t xml:space="preserve">Klapphalter - 50 cm, mit Stiel
mit Magnetverschluss
</t>
    </r>
    <r>
      <rPr>
        <b/>
        <sz val="9"/>
        <rFont val="Verdana"/>
        <family val="2"/>
      </rPr>
      <t>Hersteller:</t>
    </r>
  </si>
  <si>
    <r>
      <t xml:space="preserve">Baumwoll-Bezüge für Klapphalter 40 cm,
</t>
    </r>
    <r>
      <rPr>
        <b/>
        <sz val="9"/>
        <rFont val="Verdana"/>
        <family val="2"/>
      </rPr>
      <t>Hersteller:</t>
    </r>
    <r>
      <rPr>
        <sz val="9"/>
        <rFont val="Verdana"/>
        <family val="2"/>
      </rPr>
      <t xml:space="preserve">                                  </t>
    </r>
  </si>
  <si>
    <r>
      <t xml:space="preserve">Baumwollbezüge für Klapphalter 50 cm
</t>
    </r>
    <r>
      <rPr>
        <b/>
        <sz val="9"/>
        <rFont val="Verdana"/>
        <family val="2"/>
      </rPr>
      <t>Hersteller:</t>
    </r>
  </si>
  <si>
    <r>
      <t xml:space="preserve">Microfaser-Bezüge für Klapphalter 40 cm
</t>
    </r>
    <r>
      <rPr>
        <b/>
        <sz val="9"/>
        <rFont val="Verdana"/>
        <family val="2"/>
      </rPr>
      <t>Hersteller:</t>
    </r>
  </si>
  <si>
    <r>
      <t xml:space="preserve">Microfaser-Bezüge für Klapphalter 50 cm
</t>
    </r>
    <r>
      <rPr>
        <b/>
        <sz val="9"/>
        <rFont val="Verdana"/>
        <family val="2"/>
      </rPr>
      <t>Hersteller:</t>
    </r>
  </si>
  <si>
    <r>
      <t xml:space="preserve">Ersatzstiele für o. g. Klapphalter
-Aluminium-
</t>
    </r>
    <r>
      <rPr>
        <b/>
        <sz val="9"/>
        <rFont val="Verdana"/>
        <family val="2"/>
      </rPr>
      <t>Hersteller:</t>
    </r>
    <r>
      <rPr>
        <sz val="9"/>
        <rFont val="Verdana"/>
        <family val="2"/>
      </rPr>
      <t xml:space="preserve"> </t>
    </r>
  </si>
  <si>
    <t>Gesamtpreis</t>
  </si>
  <si>
    <t>zzgl.  19 % MwSt</t>
  </si>
  <si>
    <t>abzgl. ... % Skonto</t>
  </si>
  <si>
    <t>Endpreis</t>
  </si>
  <si>
    <t>Größe / Inhalt pro Stk.</t>
  </si>
  <si>
    <t>ca. Stk. Jahresbedarf</t>
  </si>
  <si>
    <t xml:space="preserve">Einzelpreis €
netto: </t>
  </si>
  <si>
    <t>Gesamtpreis € netto:</t>
  </si>
  <si>
    <r>
      <t xml:space="preserve">Flächendesinfektionsmittel
</t>
    </r>
    <r>
      <rPr>
        <b/>
        <sz val="9"/>
        <rFont val="Verdana"/>
        <family val="2"/>
      </rPr>
      <t>für Lebensmittelbereiche,</t>
    </r>
    <r>
      <rPr>
        <sz val="9"/>
        <rFont val="Verdana"/>
        <family val="2"/>
      </rPr>
      <t xml:space="preserve"> gemäß
VAH-Liste, Formaldehyd frei,
gebrauchsfertige </t>
    </r>
    <r>
      <rPr>
        <b/>
        <sz val="9"/>
        <rFont val="Verdana"/>
        <family val="2"/>
      </rPr>
      <t>Sprühlösung incl. Sprühkopf</t>
    </r>
  </si>
  <si>
    <t>500 ml</t>
  </si>
  <si>
    <t xml:space="preserve">Hände Desinfektionsmittel für Wandhalterungen, gemäß VAH-Liste, rückfettend </t>
  </si>
  <si>
    <r>
      <t xml:space="preserve">Schnell-Desinfektionsmittel, gemäß VAH-Liste, Formaldehydfrei, </t>
    </r>
    <r>
      <rPr>
        <b/>
        <sz val="9"/>
        <rFont val="Verdana"/>
        <family val="2"/>
      </rPr>
      <t>gebrauchsfertige Sprühlösung incl. Sprühkopf</t>
    </r>
  </si>
  <si>
    <r>
      <t xml:space="preserve">Hände Desinfektionsmittel gemäß VAH-Liste, </t>
    </r>
    <r>
      <rPr>
        <b/>
        <sz val="9"/>
        <rFont val="Verdana"/>
        <family val="2"/>
      </rPr>
      <t>virusinaktivierend (Noroviren)</t>
    </r>
  </si>
  <si>
    <t>100 ml</t>
  </si>
  <si>
    <r>
      <t xml:space="preserve">Alkoholreiniger Sprühreinigungskonzentrat Firma Ecolab                                                          </t>
    </r>
    <r>
      <rPr>
        <b/>
        <sz val="9"/>
        <rFont val="Verdana"/>
        <family val="2"/>
      </rPr>
      <t>Brial maxx</t>
    </r>
  </si>
  <si>
    <t>1 Liter</t>
  </si>
  <si>
    <r>
      <t xml:space="preserve">Alkoholreiniger Sprühreinigungskonzentrat Firma Ecolab                                                          </t>
    </r>
    <r>
      <rPr>
        <b/>
        <sz val="9"/>
        <rFont val="Verdana"/>
        <family val="2"/>
      </rPr>
      <t>Into cool Power</t>
    </r>
  </si>
  <si>
    <t>1 Liter Öko-
Nachfüllpack</t>
  </si>
  <si>
    <r>
      <t>Spülmaschinen - Reiniger (Pulver)</t>
    </r>
    <r>
      <rPr>
        <b/>
        <sz val="9"/>
        <rFont val="Verdana"/>
        <family val="2"/>
      </rPr>
      <t>*</t>
    </r>
  </si>
  <si>
    <t>10 kg</t>
  </si>
  <si>
    <r>
      <t xml:space="preserve">Reiniger für gewerbliche Spülmaschinen, </t>
    </r>
    <r>
      <rPr>
        <b/>
        <sz val="9"/>
        <rFont val="Verdana"/>
        <family val="2"/>
      </rPr>
      <t>chlorfrei</t>
    </r>
    <r>
      <rPr>
        <sz val="9"/>
        <rFont val="Verdana"/>
        <family val="2"/>
      </rPr>
      <t xml:space="preserve"> (flüssig) </t>
    </r>
    <r>
      <rPr>
        <b/>
        <sz val="9"/>
        <rFont val="Verdana"/>
        <family val="2"/>
      </rPr>
      <t>*</t>
    </r>
  </si>
  <si>
    <t>10 Liter</t>
  </si>
  <si>
    <r>
      <rPr>
        <sz val="9"/>
        <rFont val="Verdana"/>
        <family val="2"/>
      </rPr>
      <t xml:space="preserve">Salz für </t>
    </r>
    <r>
      <rPr>
        <b/>
        <sz val="9"/>
        <rFont val="Verdana"/>
        <family val="2"/>
      </rPr>
      <t>gewerbl.</t>
    </r>
    <r>
      <rPr>
        <sz val="9"/>
        <rFont val="Verdana"/>
        <family val="2"/>
      </rPr>
      <t xml:space="preserve"> Spülmaschinen (grobkörnig) *</t>
    </r>
  </si>
  <si>
    <t>2 kg</t>
  </si>
  <si>
    <r>
      <t xml:space="preserve">Spülmaschinen - Klarspüler </t>
    </r>
    <r>
      <rPr>
        <b/>
        <sz val="9"/>
        <rFont val="Verdana"/>
        <family val="2"/>
      </rPr>
      <t>*</t>
    </r>
  </si>
  <si>
    <r>
      <t xml:space="preserve">Regeneriersalz für Spülmaschinen </t>
    </r>
    <r>
      <rPr>
        <b/>
        <sz val="9"/>
        <rFont val="Verdana"/>
        <family val="2"/>
      </rPr>
      <t>*</t>
    </r>
  </si>
  <si>
    <r>
      <t xml:space="preserve">Spülmaschinen - Pflegemittel 
(Gerätereiniger) </t>
    </r>
    <r>
      <rPr>
        <b/>
        <sz val="9"/>
        <rFont val="Verdana"/>
        <family val="2"/>
      </rPr>
      <t>*</t>
    </r>
  </si>
  <si>
    <t>200 ml</t>
  </si>
  <si>
    <t>Spülmaschinentabs 40 x 20 g</t>
  </si>
  <si>
    <t>40 x 20 g</t>
  </si>
  <si>
    <t>Geschirrspülmittel 1L</t>
  </si>
  <si>
    <t xml:space="preserve">Ceranfeldpflegemittel </t>
  </si>
  <si>
    <t>500ml</t>
  </si>
  <si>
    <t>Backofenspray FCKW frei 400 ml</t>
  </si>
  <si>
    <t>400 ml</t>
  </si>
  <si>
    <r>
      <t xml:space="preserve">Vollwaschmittel, phosphatfrei </t>
    </r>
    <r>
      <rPr>
        <b/>
        <sz val="9"/>
        <rFont val="Verdana"/>
        <family val="2"/>
      </rPr>
      <t>*</t>
    </r>
  </si>
  <si>
    <r>
      <t>Seifencreme,</t>
    </r>
    <r>
      <rPr>
        <sz val="9"/>
        <rFont val="Verdana"/>
        <family val="2"/>
      </rPr>
      <t xml:space="preserve"> </t>
    </r>
    <r>
      <rPr>
        <b/>
        <sz val="9"/>
        <rFont val="Verdana"/>
        <family val="2"/>
      </rPr>
      <t>dickflüssig</t>
    </r>
    <r>
      <rPr>
        <sz val="9"/>
        <rFont val="Verdana"/>
        <family val="2"/>
      </rPr>
      <t xml:space="preserve">, hautfreundlich, für Seifenspender </t>
    </r>
    <r>
      <rPr>
        <b/>
        <sz val="9"/>
        <rFont val="Verdana"/>
        <family val="2"/>
      </rPr>
      <t>*</t>
    </r>
  </si>
  <si>
    <t>Seifencreme im Pumpspender*</t>
  </si>
  <si>
    <t>Spülmaschinen-Tabs *</t>
  </si>
  <si>
    <t>Packung à 800 g</t>
  </si>
  <si>
    <t>Glasreiniger/ Glasklar *</t>
  </si>
  <si>
    <r>
      <rPr>
        <sz val="9"/>
        <rFont val="Verdana"/>
        <family val="2"/>
      </rPr>
      <t xml:space="preserve">WC-Reiniger*, flüssig
</t>
    </r>
    <r>
      <rPr>
        <b/>
        <sz val="9"/>
        <rFont val="Verdana"/>
        <family val="2"/>
      </rPr>
      <t xml:space="preserve">
</t>
    </r>
  </si>
  <si>
    <t>Hygienebeutel</t>
  </si>
  <si>
    <t>1000 Stück/K.</t>
  </si>
  <si>
    <t>Toilettenpapier 2-lagig, Recycling Qualität, Rollen mit 250 Blatt ohne Umband**</t>
  </si>
  <si>
    <t>Paket à
_____ Rollen</t>
  </si>
  <si>
    <r>
      <t>Papier-Falthandtücher, Recycling Qualität,</t>
    </r>
    <r>
      <rPr>
        <b/>
        <sz val="9"/>
        <rFont val="Verdana"/>
        <family val="2"/>
      </rPr>
      <t xml:space="preserve"> Zick Zack oder Interfold-Faltung</t>
    </r>
    <r>
      <rPr>
        <sz val="9"/>
        <rFont val="Verdana"/>
        <family val="2"/>
      </rPr>
      <t>, 
ca. 25 x 23 cm, Karton à  5000 Tücher**</t>
    </r>
  </si>
  <si>
    <t>Karton</t>
  </si>
  <si>
    <t>Küchenrollen, Recycling Qualität**</t>
  </si>
  <si>
    <t>Großrolle Toilettenpapier, 2-lagig, Recycling Qualität**</t>
  </si>
  <si>
    <r>
      <t xml:space="preserve">Mülleimerbeutel, ca. 45 x 52 cm,                           </t>
    </r>
    <r>
      <rPr>
        <b/>
        <sz val="9"/>
        <rFont val="Verdana"/>
        <family val="2"/>
      </rPr>
      <t>16 - 20 Liter, HDPE, 
Mindestgewicht 100 g pro Rolle</t>
    </r>
  </si>
  <si>
    <t xml:space="preserve">____ Säcke pro Rolle
____ Rollen pro VE </t>
  </si>
  <si>
    <r>
      <t xml:space="preserve">Mülleimerbeutel, </t>
    </r>
    <r>
      <rPr>
        <b/>
        <sz val="9"/>
        <rFont val="Verdana"/>
        <family val="2"/>
      </rPr>
      <t>Typ 70,</t>
    </r>
    <r>
      <rPr>
        <sz val="9"/>
        <rFont val="Verdana"/>
        <family val="2"/>
      </rPr>
      <t xml:space="preserve"> ca. 57,5 x 100 cm, 70 Liter, </t>
    </r>
    <r>
      <rPr>
        <b/>
        <sz val="9"/>
        <rFont val="Verdana"/>
        <family val="2"/>
      </rPr>
      <t>LDPE; Mindestgewicht 1050 g pro Rolle</t>
    </r>
  </si>
  <si>
    <r>
      <t xml:space="preserve">Müllsäcke, </t>
    </r>
    <r>
      <rPr>
        <b/>
        <sz val="9"/>
        <rFont val="Verdana"/>
        <family val="2"/>
      </rPr>
      <t>Typ 100</t>
    </r>
    <r>
      <rPr>
        <sz val="9"/>
        <rFont val="Verdana"/>
        <family val="2"/>
      </rPr>
      <t xml:space="preserve">, ca. 70 x 110 cm,
120 Liter; </t>
    </r>
    <r>
      <rPr>
        <b/>
        <sz val="9"/>
        <rFont val="Verdana"/>
        <family val="2"/>
      </rPr>
      <t>LDPE-Regenerat, Mindestgewicht 1550 pro Rolle / 100 my pro Müllsack</t>
    </r>
  </si>
  <si>
    <t>Staubsaugerbeutel für Nilco S20                       mit Motorfilter</t>
  </si>
  <si>
    <t>5 Stück</t>
  </si>
  <si>
    <t>Staubsaugerbeutel für Nilco S20                       ohne Motorfilter</t>
  </si>
  <si>
    <t>10 Stück</t>
  </si>
  <si>
    <r>
      <t xml:space="preserve">Sollten die angegebenen Verpackungseinheiten nicht von Ihnen lieferbar sein, bitte die möglichen Verpackungseinheiten auf einem separaten Schreiben anbieten und hier in obenstehender Tabelle </t>
    </r>
    <r>
      <rPr>
        <b/>
        <u/>
        <sz val="9"/>
        <color indexed="10"/>
        <rFont val="Verdana"/>
        <family val="2"/>
      </rPr>
      <t>keinen</t>
    </r>
    <r>
      <rPr>
        <b/>
        <sz val="9"/>
        <color indexed="10"/>
        <rFont val="Verdana"/>
        <family val="2"/>
      </rPr>
      <t xml:space="preserve"> Preis eintragen.</t>
    </r>
  </si>
  <si>
    <t>Für die mit * markierten Artikel sind bei Angebotsabgabe die jeweiligen DIN-Sicherheits-</t>
  </si>
  <si>
    <t>datenblätter und Betriebsanweisungen beizufügen.</t>
  </si>
  <si>
    <t>Für die mit ** markierten Produkte sind ausschließlich Papiere aus 100 % Recyclingpapier</t>
  </si>
  <si>
    <t>anzubieten; siehe Leistungsbeschreibung und Kriterienkatalog</t>
  </si>
  <si>
    <t>Entsprechend der Vorgaben des Ladesabfallgesetzes ist grundsätzlich nur Papier und Karton mit einem</t>
  </si>
  <si>
    <t xml:space="preserve">Altpapieranteil von 100 Prozent zu beschaffen. </t>
  </si>
  <si>
    <t xml:space="preserve">Alle Hygienepapiere müssen aus 100 % Altpapier bestehen. Das inHolzprodukten (einschließlich Papier   </t>
  </si>
  <si>
    <t xml:space="preserve">und Karton) verarbeitete Rohholz muss nachweislich aus legaler und nachhaltiger Waldbewirtschaftung </t>
  </si>
  <si>
    <t xml:space="preserve">stammen. Der Nachweis ist vom Bieter durch Vorlage eines Zertifikates des PEFC (Programm for the </t>
  </si>
  <si>
    <t>Endorsement of Forest Certivication Schemes), des FSC (Forest Stewardship Council) oder durch gleich-</t>
  </si>
  <si>
    <t xml:space="preserve">wertige Siegel, Zertifikate oder Nachweise, wie technische Unterlagen des Herstellers oder Prüfberichte </t>
  </si>
  <si>
    <t>anerkannter Stellen, zu erbringen.</t>
  </si>
  <si>
    <t>Preis pro Rolle angeben!</t>
  </si>
  <si>
    <t>Preis pro Karton angeben!</t>
  </si>
  <si>
    <t>Allesreiniger citrofresch* flüssig</t>
  </si>
  <si>
    <t xml:space="preserve">Feinwaschmittel 18 Waschladungen
</t>
  </si>
  <si>
    <t>ca. 1300 g</t>
  </si>
  <si>
    <t>Flaschenbürste mit Borste</t>
  </si>
  <si>
    <t>Pumpspender für Handdesinfektion HD 410</t>
  </si>
  <si>
    <t>Gummibesen</t>
  </si>
  <si>
    <r>
      <t xml:space="preserve"> </t>
    </r>
    <r>
      <rPr>
        <sz val="9"/>
        <rFont val="Verdana"/>
        <family val="2"/>
      </rPr>
      <t xml:space="preserve">
Microfasertuch </t>
    </r>
    <r>
      <rPr>
        <b/>
        <sz val="9"/>
        <rFont val="Verdana"/>
        <family val="2"/>
      </rPr>
      <t>gelb</t>
    </r>
    <r>
      <rPr>
        <sz val="9"/>
        <rFont val="Verdana"/>
        <family val="2"/>
      </rPr>
      <t xml:space="preserve">, hochwertige Microfaser, 
kochfest bis 95 °C, Größe: 40 x 40 cm,
Polyester / Polyamid Mischgewebe. 
</t>
    </r>
    <r>
      <rPr>
        <b/>
        <sz val="9"/>
        <rFont val="Verdana"/>
        <family val="2"/>
      </rPr>
      <t xml:space="preserve">
gewähltes Produkt: 
</t>
    </r>
  </si>
  <si>
    <r>
      <rPr>
        <sz val="9"/>
        <rFont val="Verdana"/>
        <family val="2"/>
      </rPr>
      <t xml:space="preserve">
Microfasertuch </t>
    </r>
    <r>
      <rPr>
        <b/>
        <sz val="9"/>
        <rFont val="Verdana"/>
        <family val="2"/>
      </rPr>
      <t>blau</t>
    </r>
    <r>
      <rPr>
        <sz val="9"/>
        <rFont val="Verdana"/>
        <family val="2"/>
      </rPr>
      <t>, hochwertige Microfaser, 
kochfest bis 95 °C, Größe: 40 x 40 cm,
Polyester / Polyamid Mischgewebe</t>
    </r>
    <r>
      <rPr>
        <b/>
        <sz val="9"/>
        <rFont val="Verdana"/>
        <family val="2"/>
      </rPr>
      <t xml:space="preserve">
gewähltes Produkt:</t>
    </r>
    <r>
      <rPr>
        <sz val="9"/>
        <rFont val="Verdana"/>
        <family val="2"/>
      </rPr>
      <t xml:space="preserve">
</t>
    </r>
  </si>
  <si>
    <r>
      <t xml:space="preserve">Alkoholreiniger - Schonreiniger
Hochkonzentrat Firma Ecolab
</t>
    </r>
    <r>
      <rPr>
        <b/>
        <sz val="10"/>
        <rFont val="Verdana"/>
        <family val="2"/>
      </rPr>
      <t>Maxx Brial Plus</t>
    </r>
  </si>
  <si>
    <r>
      <t>Mülleimerbeutel, 63 x 85 cm,  60 Liter,</t>
    </r>
    <r>
      <rPr>
        <b/>
        <sz val="9"/>
        <rFont val="Verdana"/>
        <family val="2"/>
      </rPr>
      <t>HDPE</t>
    </r>
    <r>
      <rPr>
        <sz val="9"/>
        <rFont val="Verdana"/>
        <family val="2"/>
      </rPr>
      <t xml:space="preserve">
</t>
    </r>
    <r>
      <rPr>
        <b/>
        <sz val="9"/>
        <rFont val="Verdana"/>
        <family val="2"/>
      </rPr>
      <t>Mindestgewicht 300 g pro Rolle</t>
    </r>
  </si>
  <si>
    <r>
      <t xml:space="preserve">Mülleimerbeutel, 50 x 60 cm, </t>
    </r>
    <r>
      <rPr>
        <b/>
        <sz val="9"/>
        <rFont val="Verdana"/>
        <family val="2"/>
      </rPr>
      <t>HDPE, 30 Liter, Mindestgewicht 120 g pro Rolle</t>
    </r>
  </si>
  <si>
    <t>50
Rollen</t>
  </si>
  <si>
    <r>
      <t xml:space="preserve">Automatenreiniger - Hochkonzentrat Firma Ecolab 
</t>
    </r>
    <r>
      <rPr>
        <b/>
        <sz val="10"/>
        <rFont val="Verdana"/>
        <family val="2"/>
      </rPr>
      <t>Neomax star plus</t>
    </r>
  </si>
  <si>
    <r>
      <t xml:space="preserve">Sanitärreiniger - Hochkonzentrat Firma Ecolab
</t>
    </r>
    <r>
      <rPr>
        <b/>
        <sz val="10"/>
        <rFont val="Verdana"/>
        <family val="2"/>
      </rPr>
      <t>Maxx</t>
    </r>
    <r>
      <rPr>
        <sz val="10"/>
        <rFont val="Verdana"/>
        <family val="2"/>
      </rPr>
      <t xml:space="preserve"> </t>
    </r>
    <r>
      <rPr>
        <b/>
        <sz val="10"/>
        <rFont val="Verdana"/>
        <family val="2"/>
      </rPr>
      <t>Into action plus</t>
    </r>
  </si>
  <si>
    <t>Kehrschaufeln mit Lippe, Blech, kein Holzstiel, nicht emailliert</t>
  </si>
  <si>
    <t>166900
Rollen</t>
  </si>
  <si>
    <t>4700
Kartons</t>
  </si>
  <si>
    <t>1050
Rollen</t>
  </si>
  <si>
    <t xml:space="preserve">Angebotsvorlage Los 1, Gebrauchsmaterial </t>
  </si>
  <si>
    <t>Gemäß Ausschreibung wird folgendes angeboten:</t>
  </si>
  <si>
    <t>Angebotsvorlage Los 2, Verbrauchsmaterial</t>
  </si>
  <si>
    <t>Angebotsvorlage LOS 3, Verbrauchsmaterial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</si>
</sst>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9"/>
      <name val="Verdana"/>
      <family val="2"/>
    </font>
    <font>
      <b/>
      <u/>
      <sz val="11"/>
      <name val="Verdana"/>
      <family val="2"/>
    </font>
    <font>
      <u/>
      <sz val="9"/>
      <name val="Verdana"/>
      <family val="2"/>
    </font>
    <font>
      <sz val="10"/>
      <name val="Verdana"/>
      <family val="2"/>
    </font>
    <font>
      <b/>
      <sz val="9"/>
      <name val="Verdana"/>
      <family val="2"/>
    </font>
    <font>
      <b/>
      <sz val="10"/>
      <name val="Verdana"/>
      <family val="2"/>
    </font>
    <font>
      <u/>
      <sz val="10"/>
      <name val="Verdana"/>
      <family val="2"/>
    </font>
    <font>
      <b/>
      <sz val="9"/>
      <color rgb="FFFF0000"/>
      <name val="Verdana"/>
      <family val="2"/>
    </font>
    <font>
      <b/>
      <u/>
      <sz val="9"/>
      <color indexed="10"/>
      <name val="Verdana"/>
      <family val="2"/>
    </font>
    <font>
      <b/>
      <sz val="9"/>
      <color indexed="10"/>
      <name val="Verdana"/>
      <family val="2"/>
    </font>
    <font>
      <b/>
      <sz val="10"/>
      <color rgb="FFFF0000"/>
      <name val="Arial"/>
      <family val="2"/>
    </font>
    <font>
      <sz val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Alignment="1" applyProtection="1"/>
    <xf numFmtId="0" fontId="1" fillId="0" borderId="0" xfId="0" applyFont="1" applyProtection="1"/>
    <xf numFmtId="0" fontId="4" fillId="0" borderId="0" xfId="0" applyFont="1" applyAlignment="1" applyProtection="1"/>
    <xf numFmtId="0" fontId="4" fillId="0" borderId="0" xfId="0" applyFont="1" applyProtection="1"/>
    <xf numFmtId="0" fontId="5" fillId="0" borderId="1" xfId="0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vertical="center" wrapText="1"/>
      <protection locked="0"/>
    </xf>
    <xf numFmtId="0" fontId="1" fillId="0" borderId="2" xfId="0" applyFont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vertical="center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0" borderId="3" xfId="0" applyFont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 applyProtection="1">
      <alignment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wrapText="1"/>
    </xf>
    <xf numFmtId="0" fontId="4" fillId="0" borderId="0" xfId="0" applyFont="1" applyBorder="1" applyProtection="1"/>
    <xf numFmtId="0" fontId="4" fillId="0" borderId="4" xfId="0" applyFont="1" applyBorder="1" applyProtection="1"/>
    <xf numFmtId="0" fontId="4" fillId="0" borderId="5" xfId="0" applyFont="1" applyBorder="1" applyProtection="1"/>
    <xf numFmtId="0" fontId="4" fillId="0" borderId="6" xfId="0" applyFont="1" applyBorder="1" applyProtection="1"/>
    <xf numFmtId="0" fontId="7" fillId="0" borderId="0" xfId="0" applyFont="1"/>
    <xf numFmtId="0" fontId="4" fillId="0" borderId="0" xfId="0" applyFont="1"/>
    <xf numFmtId="0" fontId="1" fillId="0" borderId="0" xfId="0" applyFont="1"/>
    <xf numFmtId="0" fontId="2" fillId="0" borderId="0" xfId="0" applyFont="1"/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>
      <alignment vertical="center" wrapText="1"/>
    </xf>
    <xf numFmtId="0" fontId="4" fillId="2" borderId="2" xfId="0" applyFont="1" applyFill="1" applyBorder="1" applyAlignment="1" applyProtection="1">
      <alignment vertical="center" wrapText="1"/>
      <protection locked="0"/>
    </xf>
    <xf numFmtId="0" fontId="5" fillId="0" borderId="2" xfId="0" applyFont="1" applyFill="1" applyBorder="1" applyAlignment="1">
      <alignment vertical="center" wrapText="1"/>
    </xf>
    <xf numFmtId="0" fontId="5" fillId="2" borderId="2" xfId="0" applyFont="1" applyFill="1" applyBorder="1" applyAlignment="1" applyProtection="1">
      <alignment vertical="center" wrapText="1"/>
      <protection locked="0"/>
    </xf>
    <xf numFmtId="0" fontId="5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4" fillId="0" borderId="0" xfId="0" applyFont="1" applyBorder="1"/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 shrinkToFit="1"/>
    </xf>
    <xf numFmtId="49" fontId="1" fillId="0" borderId="2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/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6" fillId="0" borderId="1" xfId="0" applyFont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left" vertical="center" wrapText="1" shrinkToFit="1"/>
    </xf>
    <xf numFmtId="0" fontId="1" fillId="0" borderId="0" xfId="0" applyFont="1" applyFill="1" applyBorder="1" applyAlignment="1" applyProtection="1">
      <alignment horizontal="left" vertical="center" wrapText="1" shrinkToFi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/>
    <xf numFmtId="164" fontId="1" fillId="0" borderId="0" xfId="0" applyNumberFormat="1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Border="1"/>
    <xf numFmtId="164" fontId="6" fillId="0" borderId="0" xfId="0" applyNumberFormat="1" applyFont="1" applyBorder="1"/>
    <xf numFmtId="164" fontId="6" fillId="0" borderId="0" xfId="0" applyNumberFormat="1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164" fontId="4" fillId="0" borderId="0" xfId="0" applyNumberFormat="1" applyFont="1" applyBorder="1"/>
    <xf numFmtId="164" fontId="4" fillId="0" borderId="4" xfId="0" applyNumberFormat="1" applyFont="1" applyBorder="1" applyProtection="1">
      <protection locked="0"/>
    </xf>
    <xf numFmtId="164" fontId="4" fillId="0" borderId="5" xfId="0" applyNumberFormat="1" applyFont="1" applyBorder="1" applyProtection="1">
      <protection locked="0"/>
    </xf>
    <xf numFmtId="164" fontId="4" fillId="0" borderId="6" xfId="0" applyNumberFormat="1" applyFont="1" applyBorder="1" applyProtection="1">
      <protection locked="0"/>
    </xf>
    <xf numFmtId="164" fontId="3" fillId="0" borderId="0" xfId="0" applyNumberFormat="1" applyFont="1" applyAlignment="1">
      <alignment horizontal="center"/>
    </xf>
    <xf numFmtId="164" fontId="1" fillId="2" borderId="2" xfId="0" applyNumberFormat="1" applyFont="1" applyFill="1" applyBorder="1" applyAlignment="1" applyProtection="1">
      <alignment vertical="center"/>
      <protection locked="0"/>
    </xf>
    <xf numFmtId="164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4" xfId="0" applyNumberFormat="1" applyFont="1" applyBorder="1"/>
    <xf numFmtId="164" fontId="4" fillId="0" borderId="5" xfId="0" applyNumberFormat="1" applyFont="1" applyBorder="1"/>
    <xf numFmtId="164" fontId="4" fillId="0" borderId="6" xfId="0" applyNumberFormat="1" applyFont="1" applyBorder="1"/>
    <xf numFmtId="164" fontId="4" fillId="0" borderId="0" xfId="0" applyNumberFormat="1" applyFont="1" applyProtection="1"/>
    <xf numFmtId="164" fontId="1" fillId="0" borderId="0" xfId="0" applyNumberFormat="1" applyFont="1" applyProtection="1"/>
    <xf numFmtId="164" fontId="1" fillId="0" borderId="0" xfId="0" applyNumberFormat="1" applyFont="1" applyAlignment="1" applyProtection="1">
      <alignment horizontal="right"/>
    </xf>
    <xf numFmtId="164" fontId="6" fillId="0" borderId="2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Protection="1"/>
    <xf numFmtId="164" fontId="4" fillId="0" borderId="4" xfId="0" applyNumberFormat="1" applyFont="1" applyBorder="1" applyProtection="1"/>
    <xf numFmtId="164" fontId="4" fillId="0" borderId="5" xfId="0" applyNumberFormat="1" applyFont="1" applyBorder="1" applyProtection="1"/>
    <xf numFmtId="164" fontId="4" fillId="0" borderId="6" xfId="0" applyNumberFormat="1" applyFont="1" applyBorder="1" applyProtection="1"/>
    <xf numFmtId="164" fontId="4" fillId="0" borderId="0" xfId="0" applyNumberFormat="1" applyFont="1" applyBorder="1" applyProtection="1"/>
    <xf numFmtId="164" fontId="0" fillId="0" borderId="0" xfId="0" applyNumberFormat="1"/>
    <xf numFmtId="164" fontId="1" fillId="0" borderId="0" xfId="0" applyNumberFormat="1" applyFont="1" applyBorder="1" applyProtection="1">
      <protection locked="0"/>
    </xf>
    <xf numFmtId="164" fontId="6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 applyProtection="1">
      <alignment horizontal="right" vertical="center"/>
    </xf>
    <xf numFmtId="164" fontId="6" fillId="0" borderId="0" xfId="0" applyNumberFormat="1" applyFont="1"/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164" fontId="4" fillId="0" borderId="0" xfId="0" applyNumberFormat="1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164" fontId="3" fillId="0" borderId="0" xfId="0" applyNumberFormat="1" applyFont="1" applyAlignment="1" applyProtection="1">
      <alignment horizontal="right" vertical="center"/>
    </xf>
    <xf numFmtId="164" fontId="6" fillId="0" borderId="2" xfId="0" applyNumberFormat="1" applyFont="1" applyBorder="1" applyAlignment="1" applyProtection="1">
      <alignment horizontal="right" vertical="center" wrapText="1"/>
    </xf>
    <xf numFmtId="164" fontId="1" fillId="2" borderId="3" xfId="0" applyNumberFormat="1" applyFont="1" applyFill="1" applyBorder="1" applyAlignment="1" applyProtection="1">
      <alignment horizontal="right" vertical="center"/>
      <protection locked="0"/>
    </xf>
    <xf numFmtId="164" fontId="4" fillId="0" borderId="4" xfId="0" applyNumberFormat="1" applyFont="1" applyBorder="1" applyAlignment="1" applyProtection="1">
      <alignment horizontal="right" vertical="center"/>
    </xf>
    <xf numFmtId="164" fontId="4" fillId="0" borderId="5" xfId="0" applyNumberFormat="1" applyFont="1" applyBorder="1" applyAlignment="1" applyProtection="1">
      <alignment horizontal="right" vertical="center"/>
    </xf>
    <xf numFmtId="164" fontId="4" fillId="0" borderId="6" xfId="0" applyNumberFormat="1" applyFont="1" applyBorder="1" applyAlignment="1" applyProtection="1">
      <alignment horizontal="right" vertical="center"/>
    </xf>
    <xf numFmtId="164" fontId="4" fillId="0" borderId="0" xfId="0" applyNumberFormat="1" applyFont="1" applyBorder="1" applyAlignment="1" applyProtection="1">
      <alignment horizontal="right" vertical="center"/>
    </xf>
    <xf numFmtId="0" fontId="4" fillId="0" borderId="0" xfId="0" applyNumberFormat="1" applyFont="1"/>
    <xf numFmtId="0" fontId="1" fillId="0" borderId="3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Protection="1"/>
    <xf numFmtId="164" fontId="1" fillId="0" borderId="0" xfId="0" applyNumberFormat="1" applyFont="1" applyFill="1" applyProtection="1"/>
    <xf numFmtId="0" fontId="1" fillId="0" borderId="2" xfId="0" applyFont="1" applyFill="1" applyBorder="1" applyAlignment="1">
      <alignment vertical="center" wrapText="1"/>
    </xf>
    <xf numFmtId="164" fontId="4" fillId="2" borderId="2" xfId="0" applyNumberFormat="1" applyFont="1" applyFill="1" applyBorder="1" applyAlignment="1" applyProtection="1">
      <alignment vertical="center"/>
      <protection locked="0"/>
    </xf>
    <xf numFmtId="164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Alignment="1" applyProtection="1">
      <alignment horizontal="center" wrapText="1"/>
    </xf>
    <xf numFmtId="0" fontId="2" fillId="0" borderId="0" xfId="0" applyFont="1" applyBorder="1" applyAlignment="1" applyProtection="1"/>
    <xf numFmtId="0" fontId="1" fillId="2" borderId="2" xfId="0" applyFont="1" applyFill="1" applyBorder="1" applyAlignment="1" applyProtection="1">
      <alignment vertical="center" wrapText="1" shrinkToFit="1"/>
      <protection locked="0"/>
    </xf>
    <xf numFmtId="0" fontId="8" fillId="0" borderId="0" xfId="0" applyFont="1" applyBorder="1" applyAlignment="1">
      <alignment vertical="center" wrapText="1"/>
    </xf>
    <xf numFmtId="0" fontId="11" fillId="0" borderId="0" xfId="0" applyFont="1" applyAlignment="1"/>
    <xf numFmtId="0" fontId="1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66675</xdr:colOff>
      <xdr:row>2</xdr:row>
      <xdr:rowOff>314325</xdr:rowOff>
    </xdr:from>
    <xdr:ext cx="184731" cy="264560"/>
    <xdr:sp macro="" textlink="">
      <xdr:nvSpPr>
        <xdr:cNvPr id="4" name="Textfeld 3"/>
        <xdr:cNvSpPr txBox="1"/>
      </xdr:nvSpPr>
      <xdr:spPr>
        <a:xfrm>
          <a:off x="6400800" y="1876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4</xdr:col>
      <xdr:colOff>66675</xdr:colOff>
      <xdr:row>8</xdr:row>
      <xdr:rowOff>314325</xdr:rowOff>
    </xdr:from>
    <xdr:ext cx="184731" cy="264560"/>
    <xdr:sp macro="" textlink="">
      <xdr:nvSpPr>
        <xdr:cNvPr id="6" name="Textfeld 5"/>
        <xdr:cNvSpPr txBox="1"/>
      </xdr:nvSpPr>
      <xdr:spPr>
        <a:xfrm>
          <a:off x="6400800" y="1876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66675</xdr:colOff>
      <xdr:row>5</xdr:row>
      <xdr:rowOff>314325</xdr:rowOff>
    </xdr:from>
    <xdr:ext cx="184731" cy="264560"/>
    <xdr:sp macro="" textlink="">
      <xdr:nvSpPr>
        <xdr:cNvPr id="3" name="Textfeld 2"/>
        <xdr:cNvSpPr txBox="1"/>
      </xdr:nvSpPr>
      <xdr:spPr>
        <a:xfrm>
          <a:off x="6486525" y="1876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4</xdr:col>
      <xdr:colOff>66675</xdr:colOff>
      <xdr:row>5</xdr:row>
      <xdr:rowOff>314325</xdr:rowOff>
    </xdr:from>
    <xdr:ext cx="184731" cy="264560"/>
    <xdr:sp macro="" textlink="">
      <xdr:nvSpPr>
        <xdr:cNvPr id="5" name="Textfeld 4"/>
        <xdr:cNvSpPr txBox="1"/>
      </xdr:nvSpPr>
      <xdr:spPr>
        <a:xfrm>
          <a:off x="6486525" y="1876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68"/>
  <sheetViews>
    <sheetView tabSelected="1" zoomScaleNormal="100" workbookViewId="0">
      <selection activeCell="D54" sqref="D54"/>
    </sheetView>
  </sheetViews>
  <sheetFormatPr baseColWidth="10" defaultRowHeight="12.75" x14ac:dyDescent="0.2"/>
  <cols>
    <col min="1" max="1" width="45.28515625" style="3" customWidth="1"/>
    <col min="2" max="2" width="16.28515625" style="3" customWidth="1"/>
    <col min="3" max="3" width="19.7109375" style="4" customWidth="1"/>
    <col min="4" max="4" width="15" style="4" customWidth="1"/>
    <col min="5" max="5" width="15.7109375" style="94" customWidth="1"/>
    <col min="6" max="6" width="15.42578125" style="79" customWidth="1"/>
    <col min="7" max="7" width="11.42578125" style="4"/>
    <col min="8" max="8" width="11.42578125" style="79"/>
    <col min="9" max="10" width="11.42578125" style="4"/>
    <col min="11" max="11" width="12.28515625" style="4" bestFit="1" customWidth="1"/>
    <col min="12" max="256" width="11.42578125" style="4"/>
    <col min="257" max="257" width="45.28515625" style="4" customWidth="1"/>
    <col min="258" max="258" width="16.28515625" style="4" customWidth="1"/>
    <col min="259" max="259" width="19.7109375" style="4" customWidth="1"/>
    <col min="260" max="260" width="13.7109375" style="4" customWidth="1"/>
    <col min="261" max="261" width="14" style="4" bestFit="1" customWidth="1"/>
    <col min="262" max="262" width="14" style="4" customWidth="1"/>
    <col min="263" max="512" width="11.42578125" style="4"/>
    <col min="513" max="513" width="45.28515625" style="4" customWidth="1"/>
    <col min="514" max="514" width="16.28515625" style="4" customWidth="1"/>
    <col min="515" max="515" width="19.7109375" style="4" customWidth="1"/>
    <col min="516" max="516" width="13.7109375" style="4" customWidth="1"/>
    <col min="517" max="517" width="14" style="4" bestFit="1" customWidth="1"/>
    <col min="518" max="518" width="14" style="4" customWidth="1"/>
    <col min="519" max="768" width="11.42578125" style="4"/>
    <col min="769" max="769" width="45.28515625" style="4" customWidth="1"/>
    <col min="770" max="770" width="16.28515625" style="4" customWidth="1"/>
    <col min="771" max="771" width="19.7109375" style="4" customWidth="1"/>
    <col min="772" max="772" width="13.7109375" style="4" customWidth="1"/>
    <col min="773" max="773" width="14" style="4" bestFit="1" customWidth="1"/>
    <col min="774" max="774" width="14" style="4" customWidth="1"/>
    <col min="775" max="1024" width="11.42578125" style="4"/>
    <col min="1025" max="1025" width="45.28515625" style="4" customWidth="1"/>
    <col min="1026" max="1026" width="16.28515625" style="4" customWidth="1"/>
    <col min="1027" max="1027" width="19.7109375" style="4" customWidth="1"/>
    <col min="1028" max="1028" width="13.7109375" style="4" customWidth="1"/>
    <col min="1029" max="1029" width="14" style="4" bestFit="1" customWidth="1"/>
    <col min="1030" max="1030" width="14" style="4" customWidth="1"/>
    <col min="1031" max="1280" width="11.42578125" style="4"/>
    <col min="1281" max="1281" width="45.28515625" style="4" customWidth="1"/>
    <col min="1282" max="1282" width="16.28515625" style="4" customWidth="1"/>
    <col min="1283" max="1283" width="19.7109375" style="4" customWidth="1"/>
    <col min="1284" max="1284" width="13.7109375" style="4" customWidth="1"/>
    <col min="1285" max="1285" width="14" style="4" bestFit="1" customWidth="1"/>
    <col min="1286" max="1286" width="14" style="4" customWidth="1"/>
    <col min="1287" max="1536" width="11.42578125" style="4"/>
    <col min="1537" max="1537" width="45.28515625" style="4" customWidth="1"/>
    <col min="1538" max="1538" width="16.28515625" style="4" customWidth="1"/>
    <col min="1539" max="1539" width="19.7109375" style="4" customWidth="1"/>
    <col min="1540" max="1540" width="13.7109375" style="4" customWidth="1"/>
    <col min="1541" max="1541" width="14" style="4" bestFit="1" customWidth="1"/>
    <col min="1542" max="1542" width="14" style="4" customWidth="1"/>
    <col min="1543" max="1792" width="11.42578125" style="4"/>
    <col min="1793" max="1793" width="45.28515625" style="4" customWidth="1"/>
    <col min="1794" max="1794" width="16.28515625" style="4" customWidth="1"/>
    <col min="1795" max="1795" width="19.7109375" style="4" customWidth="1"/>
    <col min="1796" max="1796" width="13.7109375" style="4" customWidth="1"/>
    <col min="1797" max="1797" width="14" style="4" bestFit="1" customWidth="1"/>
    <col min="1798" max="1798" width="14" style="4" customWidth="1"/>
    <col min="1799" max="2048" width="11.42578125" style="4"/>
    <col min="2049" max="2049" width="45.28515625" style="4" customWidth="1"/>
    <col min="2050" max="2050" width="16.28515625" style="4" customWidth="1"/>
    <col min="2051" max="2051" width="19.7109375" style="4" customWidth="1"/>
    <col min="2052" max="2052" width="13.7109375" style="4" customWidth="1"/>
    <col min="2053" max="2053" width="14" style="4" bestFit="1" customWidth="1"/>
    <col min="2054" max="2054" width="14" style="4" customWidth="1"/>
    <col min="2055" max="2304" width="11.42578125" style="4"/>
    <col min="2305" max="2305" width="45.28515625" style="4" customWidth="1"/>
    <col min="2306" max="2306" width="16.28515625" style="4" customWidth="1"/>
    <col min="2307" max="2307" width="19.7109375" style="4" customWidth="1"/>
    <col min="2308" max="2308" width="13.7109375" style="4" customWidth="1"/>
    <col min="2309" max="2309" width="14" style="4" bestFit="1" customWidth="1"/>
    <col min="2310" max="2310" width="14" style="4" customWidth="1"/>
    <col min="2311" max="2560" width="11.42578125" style="4"/>
    <col min="2561" max="2561" width="45.28515625" style="4" customWidth="1"/>
    <col min="2562" max="2562" width="16.28515625" style="4" customWidth="1"/>
    <col min="2563" max="2563" width="19.7109375" style="4" customWidth="1"/>
    <col min="2564" max="2564" width="13.7109375" style="4" customWidth="1"/>
    <col min="2565" max="2565" width="14" style="4" bestFit="1" customWidth="1"/>
    <col min="2566" max="2566" width="14" style="4" customWidth="1"/>
    <col min="2567" max="2816" width="11.42578125" style="4"/>
    <col min="2817" max="2817" width="45.28515625" style="4" customWidth="1"/>
    <col min="2818" max="2818" width="16.28515625" style="4" customWidth="1"/>
    <col min="2819" max="2819" width="19.7109375" style="4" customWidth="1"/>
    <col min="2820" max="2820" width="13.7109375" style="4" customWidth="1"/>
    <col min="2821" max="2821" width="14" style="4" bestFit="1" customWidth="1"/>
    <col min="2822" max="2822" width="14" style="4" customWidth="1"/>
    <col min="2823" max="3072" width="11.42578125" style="4"/>
    <col min="3073" max="3073" width="45.28515625" style="4" customWidth="1"/>
    <col min="3074" max="3074" width="16.28515625" style="4" customWidth="1"/>
    <col min="3075" max="3075" width="19.7109375" style="4" customWidth="1"/>
    <col min="3076" max="3076" width="13.7109375" style="4" customWidth="1"/>
    <col min="3077" max="3077" width="14" style="4" bestFit="1" customWidth="1"/>
    <col min="3078" max="3078" width="14" style="4" customWidth="1"/>
    <col min="3079" max="3328" width="11.42578125" style="4"/>
    <col min="3329" max="3329" width="45.28515625" style="4" customWidth="1"/>
    <col min="3330" max="3330" width="16.28515625" style="4" customWidth="1"/>
    <col min="3331" max="3331" width="19.7109375" style="4" customWidth="1"/>
    <col min="3332" max="3332" width="13.7109375" style="4" customWidth="1"/>
    <col min="3333" max="3333" width="14" style="4" bestFit="1" customWidth="1"/>
    <col min="3334" max="3334" width="14" style="4" customWidth="1"/>
    <col min="3335" max="3584" width="11.42578125" style="4"/>
    <col min="3585" max="3585" width="45.28515625" style="4" customWidth="1"/>
    <col min="3586" max="3586" width="16.28515625" style="4" customWidth="1"/>
    <col min="3587" max="3587" width="19.7109375" style="4" customWidth="1"/>
    <col min="3588" max="3588" width="13.7109375" style="4" customWidth="1"/>
    <col min="3589" max="3589" width="14" style="4" bestFit="1" customWidth="1"/>
    <col min="3590" max="3590" width="14" style="4" customWidth="1"/>
    <col min="3591" max="3840" width="11.42578125" style="4"/>
    <col min="3841" max="3841" width="45.28515625" style="4" customWidth="1"/>
    <col min="3842" max="3842" width="16.28515625" style="4" customWidth="1"/>
    <col min="3843" max="3843" width="19.7109375" style="4" customWidth="1"/>
    <col min="3844" max="3844" width="13.7109375" style="4" customWidth="1"/>
    <col min="3845" max="3845" width="14" style="4" bestFit="1" customWidth="1"/>
    <col min="3846" max="3846" width="14" style="4" customWidth="1"/>
    <col min="3847" max="4096" width="11.42578125" style="4"/>
    <col min="4097" max="4097" width="45.28515625" style="4" customWidth="1"/>
    <col min="4098" max="4098" width="16.28515625" style="4" customWidth="1"/>
    <col min="4099" max="4099" width="19.7109375" style="4" customWidth="1"/>
    <col min="4100" max="4100" width="13.7109375" style="4" customWidth="1"/>
    <col min="4101" max="4101" width="14" style="4" bestFit="1" customWidth="1"/>
    <col min="4102" max="4102" width="14" style="4" customWidth="1"/>
    <col min="4103" max="4352" width="11.42578125" style="4"/>
    <col min="4353" max="4353" width="45.28515625" style="4" customWidth="1"/>
    <col min="4354" max="4354" width="16.28515625" style="4" customWidth="1"/>
    <col min="4355" max="4355" width="19.7109375" style="4" customWidth="1"/>
    <col min="4356" max="4356" width="13.7109375" style="4" customWidth="1"/>
    <col min="4357" max="4357" width="14" style="4" bestFit="1" customWidth="1"/>
    <col min="4358" max="4358" width="14" style="4" customWidth="1"/>
    <col min="4359" max="4608" width="11.42578125" style="4"/>
    <col min="4609" max="4609" width="45.28515625" style="4" customWidth="1"/>
    <col min="4610" max="4610" width="16.28515625" style="4" customWidth="1"/>
    <col min="4611" max="4611" width="19.7109375" style="4" customWidth="1"/>
    <col min="4612" max="4612" width="13.7109375" style="4" customWidth="1"/>
    <col min="4613" max="4613" width="14" style="4" bestFit="1" customWidth="1"/>
    <col min="4614" max="4614" width="14" style="4" customWidth="1"/>
    <col min="4615" max="4864" width="11.42578125" style="4"/>
    <col min="4865" max="4865" width="45.28515625" style="4" customWidth="1"/>
    <col min="4866" max="4866" width="16.28515625" style="4" customWidth="1"/>
    <col min="4867" max="4867" width="19.7109375" style="4" customWidth="1"/>
    <col min="4868" max="4868" width="13.7109375" style="4" customWidth="1"/>
    <col min="4869" max="4869" width="14" style="4" bestFit="1" customWidth="1"/>
    <col min="4870" max="4870" width="14" style="4" customWidth="1"/>
    <col min="4871" max="5120" width="11.42578125" style="4"/>
    <col min="5121" max="5121" width="45.28515625" style="4" customWidth="1"/>
    <col min="5122" max="5122" width="16.28515625" style="4" customWidth="1"/>
    <col min="5123" max="5123" width="19.7109375" style="4" customWidth="1"/>
    <col min="5124" max="5124" width="13.7109375" style="4" customWidth="1"/>
    <col min="5125" max="5125" width="14" style="4" bestFit="1" customWidth="1"/>
    <col min="5126" max="5126" width="14" style="4" customWidth="1"/>
    <col min="5127" max="5376" width="11.42578125" style="4"/>
    <col min="5377" max="5377" width="45.28515625" style="4" customWidth="1"/>
    <col min="5378" max="5378" width="16.28515625" style="4" customWidth="1"/>
    <col min="5379" max="5379" width="19.7109375" style="4" customWidth="1"/>
    <col min="5380" max="5380" width="13.7109375" style="4" customWidth="1"/>
    <col min="5381" max="5381" width="14" style="4" bestFit="1" customWidth="1"/>
    <col min="5382" max="5382" width="14" style="4" customWidth="1"/>
    <col min="5383" max="5632" width="11.42578125" style="4"/>
    <col min="5633" max="5633" width="45.28515625" style="4" customWidth="1"/>
    <col min="5634" max="5634" width="16.28515625" style="4" customWidth="1"/>
    <col min="5635" max="5635" width="19.7109375" style="4" customWidth="1"/>
    <col min="5636" max="5636" width="13.7109375" style="4" customWidth="1"/>
    <col min="5637" max="5637" width="14" style="4" bestFit="1" customWidth="1"/>
    <col min="5638" max="5638" width="14" style="4" customWidth="1"/>
    <col min="5639" max="5888" width="11.42578125" style="4"/>
    <col min="5889" max="5889" width="45.28515625" style="4" customWidth="1"/>
    <col min="5890" max="5890" width="16.28515625" style="4" customWidth="1"/>
    <col min="5891" max="5891" width="19.7109375" style="4" customWidth="1"/>
    <col min="5892" max="5892" width="13.7109375" style="4" customWidth="1"/>
    <col min="5893" max="5893" width="14" style="4" bestFit="1" customWidth="1"/>
    <col min="5894" max="5894" width="14" style="4" customWidth="1"/>
    <col min="5895" max="6144" width="11.42578125" style="4"/>
    <col min="6145" max="6145" width="45.28515625" style="4" customWidth="1"/>
    <col min="6146" max="6146" width="16.28515625" style="4" customWidth="1"/>
    <col min="6147" max="6147" width="19.7109375" style="4" customWidth="1"/>
    <col min="6148" max="6148" width="13.7109375" style="4" customWidth="1"/>
    <col min="6149" max="6149" width="14" style="4" bestFit="1" customWidth="1"/>
    <col min="6150" max="6150" width="14" style="4" customWidth="1"/>
    <col min="6151" max="6400" width="11.42578125" style="4"/>
    <col min="6401" max="6401" width="45.28515625" style="4" customWidth="1"/>
    <col min="6402" max="6402" width="16.28515625" style="4" customWidth="1"/>
    <col min="6403" max="6403" width="19.7109375" style="4" customWidth="1"/>
    <col min="6404" max="6404" width="13.7109375" style="4" customWidth="1"/>
    <col min="6405" max="6405" width="14" style="4" bestFit="1" customWidth="1"/>
    <col min="6406" max="6406" width="14" style="4" customWidth="1"/>
    <col min="6407" max="6656" width="11.42578125" style="4"/>
    <col min="6657" max="6657" width="45.28515625" style="4" customWidth="1"/>
    <col min="6658" max="6658" width="16.28515625" style="4" customWidth="1"/>
    <col min="6659" max="6659" width="19.7109375" style="4" customWidth="1"/>
    <col min="6660" max="6660" width="13.7109375" style="4" customWidth="1"/>
    <col min="6661" max="6661" width="14" style="4" bestFit="1" customWidth="1"/>
    <col min="6662" max="6662" width="14" style="4" customWidth="1"/>
    <col min="6663" max="6912" width="11.42578125" style="4"/>
    <col min="6913" max="6913" width="45.28515625" style="4" customWidth="1"/>
    <col min="6914" max="6914" width="16.28515625" style="4" customWidth="1"/>
    <col min="6915" max="6915" width="19.7109375" style="4" customWidth="1"/>
    <col min="6916" max="6916" width="13.7109375" style="4" customWidth="1"/>
    <col min="6917" max="6917" width="14" style="4" bestFit="1" customWidth="1"/>
    <col min="6918" max="6918" width="14" style="4" customWidth="1"/>
    <col min="6919" max="7168" width="11.42578125" style="4"/>
    <col min="7169" max="7169" width="45.28515625" style="4" customWidth="1"/>
    <col min="7170" max="7170" width="16.28515625" style="4" customWidth="1"/>
    <col min="7171" max="7171" width="19.7109375" style="4" customWidth="1"/>
    <col min="7172" max="7172" width="13.7109375" style="4" customWidth="1"/>
    <col min="7173" max="7173" width="14" style="4" bestFit="1" customWidth="1"/>
    <col min="7174" max="7174" width="14" style="4" customWidth="1"/>
    <col min="7175" max="7424" width="11.42578125" style="4"/>
    <col min="7425" max="7425" width="45.28515625" style="4" customWidth="1"/>
    <col min="7426" max="7426" width="16.28515625" style="4" customWidth="1"/>
    <col min="7427" max="7427" width="19.7109375" style="4" customWidth="1"/>
    <col min="7428" max="7428" width="13.7109375" style="4" customWidth="1"/>
    <col min="7429" max="7429" width="14" style="4" bestFit="1" customWidth="1"/>
    <col min="7430" max="7430" width="14" style="4" customWidth="1"/>
    <col min="7431" max="7680" width="11.42578125" style="4"/>
    <col min="7681" max="7681" width="45.28515625" style="4" customWidth="1"/>
    <col min="7682" max="7682" width="16.28515625" style="4" customWidth="1"/>
    <col min="7683" max="7683" width="19.7109375" style="4" customWidth="1"/>
    <col min="7684" max="7684" width="13.7109375" style="4" customWidth="1"/>
    <col min="7685" max="7685" width="14" style="4" bestFit="1" customWidth="1"/>
    <col min="7686" max="7686" width="14" style="4" customWidth="1"/>
    <col min="7687" max="7936" width="11.42578125" style="4"/>
    <col min="7937" max="7937" width="45.28515625" style="4" customWidth="1"/>
    <col min="7938" max="7938" width="16.28515625" style="4" customWidth="1"/>
    <col min="7939" max="7939" width="19.7109375" style="4" customWidth="1"/>
    <col min="7940" max="7940" width="13.7109375" style="4" customWidth="1"/>
    <col min="7941" max="7941" width="14" style="4" bestFit="1" customWidth="1"/>
    <col min="7942" max="7942" width="14" style="4" customWidth="1"/>
    <col min="7943" max="8192" width="11.42578125" style="4"/>
    <col min="8193" max="8193" width="45.28515625" style="4" customWidth="1"/>
    <col min="8194" max="8194" width="16.28515625" style="4" customWidth="1"/>
    <col min="8195" max="8195" width="19.7109375" style="4" customWidth="1"/>
    <col min="8196" max="8196" width="13.7109375" style="4" customWidth="1"/>
    <col min="8197" max="8197" width="14" style="4" bestFit="1" customWidth="1"/>
    <col min="8198" max="8198" width="14" style="4" customWidth="1"/>
    <col min="8199" max="8448" width="11.42578125" style="4"/>
    <col min="8449" max="8449" width="45.28515625" style="4" customWidth="1"/>
    <col min="8450" max="8450" width="16.28515625" style="4" customWidth="1"/>
    <col min="8451" max="8451" width="19.7109375" style="4" customWidth="1"/>
    <col min="8452" max="8452" width="13.7109375" style="4" customWidth="1"/>
    <col min="8453" max="8453" width="14" style="4" bestFit="1" customWidth="1"/>
    <col min="8454" max="8454" width="14" style="4" customWidth="1"/>
    <col min="8455" max="8704" width="11.42578125" style="4"/>
    <col min="8705" max="8705" width="45.28515625" style="4" customWidth="1"/>
    <col min="8706" max="8706" width="16.28515625" style="4" customWidth="1"/>
    <col min="8707" max="8707" width="19.7109375" style="4" customWidth="1"/>
    <col min="8708" max="8708" width="13.7109375" style="4" customWidth="1"/>
    <col min="8709" max="8709" width="14" style="4" bestFit="1" customWidth="1"/>
    <col min="8710" max="8710" width="14" style="4" customWidth="1"/>
    <col min="8711" max="8960" width="11.42578125" style="4"/>
    <col min="8961" max="8961" width="45.28515625" style="4" customWidth="1"/>
    <col min="8962" max="8962" width="16.28515625" style="4" customWidth="1"/>
    <col min="8963" max="8963" width="19.7109375" style="4" customWidth="1"/>
    <col min="8964" max="8964" width="13.7109375" style="4" customWidth="1"/>
    <col min="8965" max="8965" width="14" style="4" bestFit="1" customWidth="1"/>
    <col min="8966" max="8966" width="14" style="4" customWidth="1"/>
    <col min="8967" max="9216" width="11.42578125" style="4"/>
    <col min="9217" max="9217" width="45.28515625" style="4" customWidth="1"/>
    <col min="9218" max="9218" width="16.28515625" style="4" customWidth="1"/>
    <col min="9219" max="9219" width="19.7109375" style="4" customWidth="1"/>
    <col min="9220" max="9220" width="13.7109375" style="4" customWidth="1"/>
    <col min="9221" max="9221" width="14" style="4" bestFit="1" customWidth="1"/>
    <col min="9222" max="9222" width="14" style="4" customWidth="1"/>
    <col min="9223" max="9472" width="11.42578125" style="4"/>
    <col min="9473" max="9473" width="45.28515625" style="4" customWidth="1"/>
    <col min="9474" max="9474" width="16.28515625" style="4" customWidth="1"/>
    <col min="9475" max="9475" width="19.7109375" style="4" customWidth="1"/>
    <col min="9476" max="9476" width="13.7109375" style="4" customWidth="1"/>
    <col min="9477" max="9477" width="14" style="4" bestFit="1" customWidth="1"/>
    <col min="9478" max="9478" width="14" style="4" customWidth="1"/>
    <col min="9479" max="9728" width="11.42578125" style="4"/>
    <col min="9729" max="9729" width="45.28515625" style="4" customWidth="1"/>
    <col min="9730" max="9730" width="16.28515625" style="4" customWidth="1"/>
    <col min="9731" max="9731" width="19.7109375" style="4" customWidth="1"/>
    <col min="9732" max="9732" width="13.7109375" style="4" customWidth="1"/>
    <col min="9733" max="9733" width="14" style="4" bestFit="1" customWidth="1"/>
    <col min="9734" max="9734" width="14" style="4" customWidth="1"/>
    <col min="9735" max="9984" width="11.42578125" style="4"/>
    <col min="9985" max="9985" width="45.28515625" style="4" customWidth="1"/>
    <col min="9986" max="9986" width="16.28515625" style="4" customWidth="1"/>
    <col min="9987" max="9987" width="19.7109375" style="4" customWidth="1"/>
    <col min="9988" max="9988" width="13.7109375" style="4" customWidth="1"/>
    <col min="9989" max="9989" width="14" style="4" bestFit="1" customWidth="1"/>
    <col min="9990" max="9990" width="14" style="4" customWidth="1"/>
    <col min="9991" max="10240" width="11.42578125" style="4"/>
    <col min="10241" max="10241" width="45.28515625" style="4" customWidth="1"/>
    <col min="10242" max="10242" width="16.28515625" style="4" customWidth="1"/>
    <col min="10243" max="10243" width="19.7109375" style="4" customWidth="1"/>
    <col min="10244" max="10244" width="13.7109375" style="4" customWidth="1"/>
    <col min="10245" max="10245" width="14" style="4" bestFit="1" customWidth="1"/>
    <col min="10246" max="10246" width="14" style="4" customWidth="1"/>
    <col min="10247" max="10496" width="11.42578125" style="4"/>
    <col min="10497" max="10497" width="45.28515625" style="4" customWidth="1"/>
    <col min="10498" max="10498" width="16.28515625" style="4" customWidth="1"/>
    <col min="10499" max="10499" width="19.7109375" style="4" customWidth="1"/>
    <col min="10500" max="10500" width="13.7109375" style="4" customWidth="1"/>
    <col min="10501" max="10501" width="14" style="4" bestFit="1" customWidth="1"/>
    <col min="10502" max="10502" width="14" style="4" customWidth="1"/>
    <col min="10503" max="10752" width="11.42578125" style="4"/>
    <col min="10753" max="10753" width="45.28515625" style="4" customWidth="1"/>
    <col min="10754" max="10754" width="16.28515625" style="4" customWidth="1"/>
    <col min="10755" max="10755" width="19.7109375" style="4" customWidth="1"/>
    <col min="10756" max="10756" width="13.7109375" style="4" customWidth="1"/>
    <col min="10757" max="10757" width="14" style="4" bestFit="1" customWidth="1"/>
    <col min="10758" max="10758" width="14" style="4" customWidth="1"/>
    <col min="10759" max="11008" width="11.42578125" style="4"/>
    <col min="11009" max="11009" width="45.28515625" style="4" customWidth="1"/>
    <col min="11010" max="11010" width="16.28515625" style="4" customWidth="1"/>
    <col min="11011" max="11011" width="19.7109375" style="4" customWidth="1"/>
    <col min="11012" max="11012" width="13.7109375" style="4" customWidth="1"/>
    <col min="11013" max="11013" width="14" style="4" bestFit="1" customWidth="1"/>
    <col min="11014" max="11014" width="14" style="4" customWidth="1"/>
    <col min="11015" max="11264" width="11.42578125" style="4"/>
    <col min="11265" max="11265" width="45.28515625" style="4" customWidth="1"/>
    <col min="11266" max="11266" width="16.28515625" style="4" customWidth="1"/>
    <col min="11267" max="11267" width="19.7109375" style="4" customWidth="1"/>
    <col min="11268" max="11268" width="13.7109375" style="4" customWidth="1"/>
    <col min="11269" max="11269" width="14" style="4" bestFit="1" customWidth="1"/>
    <col min="11270" max="11270" width="14" style="4" customWidth="1"/>
    <col min="11271" max="11520" width="11.42578125" style="4"/>
    <col min="11521" max="11521" width="45.28515625" style="4" customWidth="1"/>
    <col min="11522" max="11522" width="16.28515625" style="4" customWidth="1"/>
    <col min="11523" max="11523" width="19.7109375" style="4" customWidth="1"/>
    <col min="11524" max="11524" width="13.7109375" style="4" customWidth="1"/>
    <col min="11525" max="11525" width="14" style="4" bestFit="1" customWidth="1"/>
    <col min="11526" max="11526" width="14" style="4" customWidth="1"/>
    <col min="11527" max="11776" width="11.42578125" style="4"/>
    <col min="11777" max="11777" width="45.28515625" style="4" customWidth="1"/>
    <col min="11778" max="11778" width="16.28515625" style="4" customWidth="1"/>
    <col min="11779" max="11779" width="19.7109375" style="4" customWidth="1"/>
    <col min="11780" max="11780" width="13.7109375" style="4" customWidth="1"/>
    <col min="11781" max="11781" width="14" style="4" bestFit="1" customWidth="1"/>
    <col min="11782" max="11782" width="14" style="4" customWidth="1"/>
    <col min="11783" max="12032" width="11.42578125" style="4"/>
    <col min="12033" max="12033" width="45.28515625" style="4" customWidth="1"/>
    <col min="12034" max="12034" width="16.28515625" style="4" customWidth="1"/>
    <col min="12035" max="12035" width="19.7109375" style="4" customWidth="1"/>
    <col min="12036" max="12036" width="13.7109375" style="4" customWidth="1"/>
    <col min="12037" max="12037" width="14" style="4" bestFit="1" customWidth="1"/>
    <col min="12038" max="12038" width="14" style="4" customWidth="1"/>
    <col min="12039" max="12288" width="11.42578125" style="4"/>
    <col min="12289" max="12289" width="45.28515625" style="4" customWidth="1"/>
    <col min="12290" max="12290" width="16.28515625" style="4" customWidth="1"/>
    <col min="12291" max="12291" width="19.7109375" style="4" customWidth="1"/>
    <col min="12292" max="12292" width="13.7109375" style="4" customWidth="1"/>
    <col min="12293" max="12293" width="14" style="4" bestFit="1" customWidth="1"/>
    <col min="12294" max="12294" width="14" style="4" customWidth="1"/>
    <col min="12295" max="12544" width="11.42578125" style="4"/>
    <col min="12545" max="12545" width="45.28515625" style="4" customWidth="1"/>
    <col min="12546" max="12546" width="16.28515625" style="4" customWidth="1"/>
    <col min="12547" max="12547" width="19.7109375" style="4" customWidth="1"/>
    <col min="12548" max="12548" width="13.7109375" style="4" customWidth="1"/>
    <col min="12549" max="12549" width="14" style="4" bestFit="1" customWidth="1"/>
    <col min="12550" max="12550" width="14" style="4" customWidth="1"/>
    <col min="12551" max="12800" width="11.42578125" style="4"/>
    <col min="12801" max="12801" width="45.28515625" style="4" customWidth="1"/>
    <col min="12802" max="12802" width="16.28515625" style="4" customWidth="1"/>
    <col min="12803" max="12803" width="19.7109375" style="4" customWidth="1"/>
    <col min="12804" max="12804" width="13.7109375" style="4" customWidth="1"/>
    <col min="12805" max="12805" width="14" style="4" bestFit="1" customWidth="1"/>
    <col min="12806" max="12806" width="14" style="4" customWidth="1"/>
    <col min="12807" max="13056" width="11.42578125" style="4"/>
    <col min="13057" max="13057" width="45.28515625" style="4" customWidth="1"/>
    <col min="13058" max="13058" width="16.28515625" style="4" customWidth="1"/>
    <col min="13059" max="13059" width="19.7109375" style="4" customWidth="1"/>
    <col min="13060" max="13060" width="13.7109375" style="4" customWidth="1"/>
    <col min="13061" max="13061" width="14" style="4" bestFit="1" customWidth="1"/>
    <col min="13062" max="13062" width="14" style="4" customWidth="1"/>
    <col min="13063" max="13312" width="11.42578125" style="4"/>
    <col min="13313" max="13313" width="45.28515625" style="4" customWidth="1"/>
    <col min="13314" max="13314" width="16.28515625" style="4" customWidth="1"/>
    <col min="13315" max="13315" width="19.7109375" style="4" customWidth="1"/>
    <col min="13316" max="13316" width="13.7109375" style="4" customWidth="1"/>
    <col min="13317" max="13317" width="14" style="4" bestFit="1" customWidth="1"/>
    <col min="13318" max="13318" width="14" style="4" customWidth="1"/>
    <col min="13319" max="13568" width="11.42578125" style="4"/>
    <col min="13569" max="13569" width="45.28515625" style="4" customWidth="1"/>
    <col min="13570" max="13570" width="16.28515625" style="4" customWidth="1"/>
    <col min="13571" max="13571" width="19.7109375" style="4" customWidth="1"/>
    <col min="13572" max="13572" width="13.7109375" style="4" customWidth="1"/>
    <col min="13573" max="13573" width="14" style="4" bestFit="1" customWidth="1"/>
    <col min="13574" max="13574" width="14" style="4" customWidth="1"/>
    <col min="13575" max="13824" width="11.42578125" style="4"/>
    <col min="13825" max="13825" width="45.28515625" style="4" customWidth="1"/>
    <col min="13826" max="13826" width="16.28515625" style="4" customWidth="1"/>
    <col min="13827" max="13827" width="19.7109375" style="4" customWidth="1"/>
    <col min="13828" max="13828" width="13.7109375" style="4" customWidth="1"/>
    <col min="13829" max="13829" width="14" style="4" bestFit="1" customWidth="1"/>
    <col min="13830" max="13830" width="14" style="4" customWidth="1"/>
    <col min="13831" max="14080" width="11.42578125" style="4"/>
    <col min="14081" max="14081" width="45.28515625" style="4" customWidth="1"/>
    <col min="14082" max="14082" width="16.28515625" style="4" customWidth="1"/>
    <col min="14083" max="14083" width="19.7109375" style="4" customWidth="1"/>
    <col min="14084" max="14084" width="13.7109375" style="4" customWidth="1"/>
    <col min="14085" max="14085" width="14" style="4" bestFit="1" customWidth="1"/>
    <col min="14086" max="14086" width="14" style="4" customWidth="1"/>
    <col min="14087" max="14336" width="11.42578125" style="4"/>
    <col min="14337" max="14337" width="45.28515625" style="4" customWidth="1"/>
    <col min="14338" max="14338" width="16.28515625" style="4" customWidth="1"/>
    <col min="14339" max="14339" width="19.7109375" style="4" customWidth="1"/>
    <col min="14340" max="14340" width="13.7109375" style="4" customWidth="1"/>
    <col min="14341" max="14341" width="14" style="4" bestFit="1" customWidth="1"/>
    <col min="14342" max="14342" width="14" style="4" customWidth="1"/>
    <col min="14343" max="14592" width="11.42578125" style="4"/>
    <col min="14593" max="14593" width="45.28515625" style="4" customWidth="1"/>
    <col min="14594" max="14594" width="16.28515625" style="4" customWidth="1"/>
    <col min="14595" max="14595" width="19.7109375" style="4" customWidth="1"/>
    <col min="14596" max="14596" width="13.7109375" style="4" customWidth="1"/>
    <col min="14597" max="14597" width="14" style="4" bestFit="1" customWidth="1"/>
    <col min="14598" max="14598" width="14" style="4" customWidth="1"/>
    <col min="14599" max="14848" width="11.42578125" style="4"/>
    <col min="14849" max="14849" width="45.28515625" style="4" customWidth="1"/>
    <col min="14850" max="14850" width="16.28515625" style="4" customWidth="1"/>
    <col min="14851" max="14851" width="19.7109375" style="4" customWidth="1"/>
    <col min="14852" max="14852" width="13.7109375" style="4" customWidth="1"/>
    <col min="14853" max="14853" width="14" style="4" bestFit="1" customWidth="1"/>
    <col min="14854" max="14854" width="14" style="4" customWidth="1"/>
    <col min="14855" max="15104" width="11.42578125" style="4"/>
    <col min="15105" max="15105" width="45.28515625" style="4" customWidth="1"/>
    <col min="15106" max="15106" width="16.28515625" style="4" customWidth="1"/>
    <col min="15107" max="15107" width="19.7109375" style="4" customWidth="1"/>
    <col min="15108" max="15108" width="13.7109375" style="4" customWidth="1"/>
    <col min="15109" max="15109" width="14" style="4" bestFit="1" customWidth="1"/>
    <col min="15110" max="15110" width="14" style="4" customWidth="1"/>
    <col min="15111" max="15360" width="11.42578125" style="4"/>
    <col min="15361" max="15361" width="45.28515625" style="4" customWidth="1"/>
    <col min="15362" max="15362" width="16.28515625" style="4" customWidth="1"/>
    <col min="15363" max="15363" width="19.7109375" style="4" customWidth="1"/>
    <col min="15364" max="15364" width="13.7109375" style="4" customWidth="1"/>
    <col min="15365" max="15365" width="14" style="4" bestFit="1" customWidth="1"/>
    <col min="15366" max="15366" width="14" style="4" customWidth="1"/>
    <col min="15367" max="15616" width="11.42578125" style="4"/>
    <col min="15617" max="15617" width="45.28515625" style="4" customWidth="1"/>
    <col min="15618" max="15618" width="16.28515625" style="4" customWidth="1"/>
    <col min="15619" max="15619" width="19.7109375" style="4" customWidth="1"/>
    <col min="15620" max="15620" width="13.7109375" style="4" customWidth="1"/>
    <col min="15621" max="15621" width="14" style="4" bestFit="1" customWidth="1"/>
    <col min="15622" max="15622" width="14" style="4" customWidth="1"/>
    <col min="15623" max="15872" width="11.42578125" style="4"/>
    <col min="15873" max="15873" width="45.28515625" style="4" customWidth="1"/>
    <col min="15874" max="15874" width="16.28515625" style="4" customWidth="1"/>
    <col min="15875" max="15875" width="19.7109375" style="4" customWidth="1"/>
    <col min="15876" max="15876" width="13.7109375" style="4" customWidth="1"/>
    <col min="15877" max="15877" width="14" style="4" bestFit="1" customWidth="1"/>
    <col min="15878" max="15878" width="14" style="4" customWidth="1"/>
    <col min="15879" max="16128" width="11.42578125" style="4"/>
    <col min="16129" max="16129" width="45.28515625" style="4" customWidth="1"/>
    <col min="16130" max="16130" width="16.28515625" style="4" customWidth="1"/>
    <col min="16131" max="16131" width="19.7109375" style="4" customWidth="1"/>
    <col min="16132" max="16132" width="13.7109375" style="4" customWidth="1"/>
    <col min="16133" max="16133" width="14" style="4" bestFit="1" customWidth="1"/>
    <col min="16134" max="16134" width="14" style="4" customWidth="1"/>
    <col min="16135" max="16384" width="11.42578125" style="4"/>
  </cols>
  <sheetData>
    <row r="3" spans="1:11" s="2" customFormat="1" ht="11.25" x14ac:dyDescent="0.15">
      <c r="A3" s="1"/>
      <c r="B3" s="1"/>
      <c r="E3" s="95"/>
      <c r="F3" s="80"/>
      <c r="H3" s="80"/>
    </row>
    <row r="4" spans="1:11" s="2" customFormat="1" ht="11.25" x14ac:dyDescent="0.15">
      <c r="A4" s="1" t="s">
        <v>142</v>
      </c>
      <c r="B4" s="1"/>
      <c r="E4" s="95"/>
      <c r="F4" s="80"/>
      <c r="H4" s="80"/>
    </row>
    <row r="5" spans="1:11" s="2" customFormat="1" ht="11.25" x14ac:dyDescent="0.15">
      <c r="A5" s="1"/>
      <c r="B5" s="1"/>
      <c r="E5" s="95"/>
      <c r="F5" s="80"/>
      <c r="H5" s="80"/>
    </row>
    <row r="6" spans="1:11" s="2" customFormat="1" ht="11.25" x14ac:dyDescent="0.15">
      <c r="A6" s="1"/>
      <c r="B6" s="1"/>
      <c r="E6" s="95"/>
      <c r="F6" s="80"/>
      <c r="H6" s="80"/>
    </row>
    <row r="7" spans="1:11" s="2" customFormat="1" ht="14.25" x14ac:dyDescent="0.2">
      <c r="A7" s="115" t="s">
        <v>141</v>
      </c>
      <c r="B7" s="115"/>
      <c r="E7" s="96"/>
      <c r="F7" s="81"/>
      <c r="H7" s="80"/>
    </row>
    <row r="9" spans="1:11" s="2" customFormat="1" ht="38.25" x14ac:dyDescent="0.15">
      <c r="A9" s="56" t="s">
        <v>0</v>
      </c>
      <c r="B9" s="6" t="s">
        <v>1</v>
      </c>
      <c r="C9" s="6" t="s">
        <v>2</v>
      </c>
      <c r="D9" s="57" t="s">
        <v>3</v>
      </c>
      <c r="E9" s="97" t="s">
        <v>4</v>
      </c>
      <c r="F9" s="82" t="s">
        <v>5</v>
      </c>
      <c r="H9" s="80"/>
    </row>
    <row r="10" spans="1:11" s="2" customFormat="1" ht="30" customHeight="1" x14ac:dyDescent="0.15">
      <c r="A10" s="7" t="s">
        <v>6</v>
      </c>
      <c r="B10" s="8"/>
      <c r="C10" s="9" t="s">
        <v>7</v>
      </c>
      <c r="D10" s="107">
        <v>90</v>
      </c>
      <c r="E10" s="93">
        <v>0</v>
      </c>
      <c r="F10" s="91">
        <f>E10*D10</f>
        <v>0</v>
      </c>
      <c r="H10" s="80"/>
      <c r="K10" s="80"/>
    </row>
    <row r="11" spans="1:11" s="2" customFormat="1" ht="30" customHeight="1" x14ac:dyDescent="0.15">
      <c r="A11" s="7" t="s">
        <v>8</v>
      </c>
      <c r="B11" s="8"/>
      <c r="C11" s="9" t="s">
        <v>7</v>
      </c>
      <c r="D11" s="107">
        <v>50</v>
      </c>
      <c r="E11" s="93">
        <v>0</v>
      </c>
      <c r="F11" s="91">
        <f t="shared" ref="F11:F56" si="0">E11*D11</f>
        <v>0</v>
      </c>
      <c r="H11" s="80"/>
      <c r="K11" s="80"/>
    </row>
    <row r="12" spans="1:11" s="2" customFormat="1" ht="30" customHeight="1" x14ac:dyDescent="0.15">
      <c r="A12" s="10" t="s">
        <v>9</v>
      </c>
      <c r="B12" s="8"/>
      <c r="C12" s="9" t="s">
        <v>7</v>
      </c>
      <c r="D12" s="107">
        <v>110</v>
      </c>
      <c r="E12" s="93">
        <v>0</v>
      </c>
      <c r="F12" s="91">
        <f t="shared" si="0"/>
        <v>0</v>
      </c>
      <c r="H12" s="80"/>
      <c r="K12" s="80"/>
    </row>
    <row r="13" spans="1:11" s="2" customFormat="1" ht="30" customHeight="1" x14ac:dyDescent="0.15">
      <c r="A13" s="10" t="s">
        <v>10</v>
      </c>
      <c r="B13" s="8"/>
      <c r="C13" s="9" t="s">
        <v>7</v>
      </c>
      <c r="D13" s="107">
        <v>200</v>
      </c>
      <c r="E13" s="93">
        <v>0</v>
      </c>
      <c r="F13" s="91">
        <f t="shared" si="0"/>
        <v>0</v>
      </c>
      <c r="H13" s="80"/>
      <c r="K13" s="80"/>
    </row>
    <row r="14" spans="1:11" s="2" customFormat="1" ht="30" customHeight="1" x14ac:dyDescent="0.15">
      <c r="A14" s="10" t="s">
        <v>11</v>
      </c>
      <c r="B14" s="8"/>
      <c r="C14" s="9" t="s">
        <v>7</v>
      </c>
      <c r="D14" s="107">
        <v>300</v>
      </c>
      <c r="E14" s="93">
        <v>0</v>
      </c>
      <c r="F14" s="91">
        <f t="shared" si="0"/>
        <v>0</v>
      </c>
      <c r="H14" s="80"/>
      <c r="K14" s="80"/>
    </row>
    <row r="15" spans="1:11" s="2" customFormat="1" ht="30" customHeight="1" x14ac:dyDescent="0.15">
      <c r="A15" s="11" t="s">
        <v>12</v>
      </c>
      <c r="B15" s="12"/>
      <c r="C15" s="13" t="s">
        <v>7</v>
      </c>
      <c r="D15" s="104">
        <v>200</v>
      </c>
      <c r="E15" s="98">
        <v>0</v>
      </c>
      <c r="F15" s="91">
        <f t="shared" si="0"/>
        <v>0</v>
      </c>
      <c r="H15" s="80"/>
      <c r="K15" s="80"/>
    </row>
    <row r="16" spans="1:11" s="2" customFormat="1" ht="30" customHeight="1" x14ac:dyDescent="0.15">
      <c r="A16" s="11" t="s">
        <v>13</v>
      </c>
      <c r="B16" s="14"/>
      <c r="C16" s="9" t="s">
        <v>7</v>
      </c>
      <c r="D16" s="107">
        <v>290</v>
      </c>
      <c r="E16" s="93">
        <v>0</v>
      </c>
      <c r="F16" s="91">
        <f t="shared" si="0"/>
        <v>0</v>
      </c>
      <c r="H16" s="80"/>
      <c r="K16" s="80"/>
    </row>
    <row r="17" spans="1:11" s="2" customFormat="1" ht="33.75" x14ac:dyDescent="0.15">
      <c r="A17" s="15" t="s">
        <v>14</v>
      </c>
      <c r="B17" s="16"/>
      <c r="C17" s="9" t="s">
        <v>7</v>
      </c>
      <c r="D17" s="104">
        <v>100</v>
      </c>
      <c r="E17" s="93">
        <v>0</v>
      </c>
      <c r="F17" s="91">
        <f t="shared" si="0"/>
        <v>0</v>
      </c>
      <c r="H17" s="80"/>
      <c r="K17" s="80"/>
    </row>
    <row r="18" spans="1:11" s="2" customFormat="1" ht="30" customHeight="1" x14ac:dyDescent="0.15">
      <c r="A18" s="15" t="s">
        <v>15</v>
      </c>
      <c r="B18" s="16"/>
      <c r="C18" s="9" t="s">
        <v>7</v>
      </c>
      <c r="D18" s="104">
        <v>80</v>
      </c>
      <c r="E18" s="93">
        <v>0</v>
      </c>
      <c r="F18" s="91">
        <f t="shared" si="0"/>
        <v>0</v>
      </c>
      <c r="H18" s="80"/>
      <c r="K18" s="80"/>
    </row>
    <row r="19" spans="1:11" s="2" customFormat="1" ht="30" customHeight="1" x14ac:dyDescent="0.15">
      <c r="A19" s="15" t="s">
        <v>16</v>
      </c>
      <c r="B19" s="16"/>
      <c r="C19" s="9" t="s">
        <v>7</v>
      </c>
      <c r="D19" s="104">
        <v>200</v>
      </c>
      <c r="E19" s="93">
        <v>0</v>
      </c>
      <c r="F19" s="91">
        <f t="shared" si="0"/>
        <v>0</v>
      </c>
      <c r="H19" s="80"/>
      <c r="K19" s="80"/>
    </row>
    <row r="20" spans="1:11" s="2" customFormat="1" ht="30" customHeight="1" x14ac:dyDescent="0.15">
      <c r="A20" s="15" t="s">
        <v>17</v>
      </c>
      <c r="B20" s="16"/>
      <c r="C20" s="9" t="s">
        <v>7</v>
      </c>
      <c r="D20" s="104">
        <v>190</v>
      </c>
      <c r="E20" s="93">
        <v>0</v>
      </c>
      <c r="F20" s="91">
        <f t="shared" si="0"/>
        <v>0</v>
      </c>
      <c r="H20" s="80"/>
      <c r="K20" s="80"/>
    </row>
    <row r="21" spans="1:11" s="2" customFormat="1" ht="33.75" x14ac:dyDescent="0.15">
      <c r="A21" s="15" t="s">
        <v>18</v>
      </c>
      <c r="B21" s="16"/>
      <c r="C21" s="9" t="s">
        <v>7</v>
      </c>
      <c r="D21" s="104">
        <v>170</v>
      </c>
      <c r="E21" s="93">
        <v>0</v>
      </c>
      <c r="F21" s="91">
        <f t="shared" si="0"/>
        <v>0</v>
      </c>
      <c r="H21" s="80"/>
      <c r="K21" s="80"/>
    </row>
    <row r="22" spans="1:11" s="2" customFormat="1" ht="70.5" customHeight="1" x14ac:dyDescent="0.15">
      <c r="A22" s="5" t="s">
        <v>130</v>
      </c>
      <c r="B22" s="17"/>
      <c r="C22" s="9" t="s">
        <v>7</v>
      </c>
      <c r="D22" s="104">
        <v>1200</v>
      </c>
      <c r="E22" s="93">
        <v>0</v>
      </c>
      <c r="F22" s="91">
        <f t="shared" si="0"/>
        <v>0</v>
      </c>
      <c r="H22" s="80"/>
      <c r="K22" s="80"/>
    </row>
    <row r="23" spans="1:11" s="2" customFormat="1" ht="70.5" customHeight="1" x14ac:dyDescent="0.15">
      <c r="A23" s="5" t="s">
        <v>19</v>
      </c>
      <c r="B23" s="17"/>
      <c r="C23" s="9" t="s">
        <v>7</v>
      </c>
      <c r="D23" s="104">
        <v>1200</v>
      </c>
      <c r="E23" s="93">
        <v>0</v>
      </c>
      <c r="F23" s="91">
        <f t="shared" si="0"/>
        <v>0</v>
      </c>
      <c r="H23" s="80"/>
      <c r="K23" s="80"/>
    </row>
    <row r="24" spans="1:11" s="2" customFormat="1" ht="70.5" customHeight="1" x14ac:dyDescent="0.15">
      <c r="A24" s="5" t="s">
        <v>129</v>
      </c>
      <c r="B24" s="17"/>
      <c r="C24" s="9" t="s">
        <v>7</v>
      </c>
      <c r="D24" s="104">
        <v>60</v>
      </c>
      <c r="E24" s="93">
        <v>0</v>
      </c>
      <c r="F24" s="91">
        <f t="shared" si="0"/>
        <v>0</v>
      </c>
      <c r="H24" s="80"/>
      <c r="K24" s="80"/>
    </row>
    <row r="25" spans="1:11" s="2" customFormat="1" ht="26.1" customHeight="1" x14ac:dyDescent="0.15">
      <c r="A25" s="15" t="s">
        <v>20</v>
      </c>
      <c r="B25" s="16"/>
      <c r="C25" s="18" t="s">
        <v>21</v>
      </c>
      <c r="D25" s="105">
        <v>270</v>
      </c>
      <c r="E25" s="93">
        <v>0</v>
      </c>
      <c r="F25" s="91">
        <f t="shared" si="0"/>
        <v>0</v>
      </c>
      <c r="H25" s="80"/>
      <c r="K25" s="80"/>
    </row>
    <row r="26" spans="1:11" s="2" customFormat="1" ht="27" customHeight="1" x14ac:dyDescent="0.15">
      <c r="A26" s="15" t="s">
        <v>22</v>
      </c>
      <c r="B26" s="16"/>
      <c r="C26" s="9" t="s">
        <v>7</v>
      </c>
      <c r="D26" s="104">
        <v>800</v>
      </c>
      <c r="E26" s="93">
        <v>0</v>
      </c>
      <c r="F26" s="91">
        <f t="shared" si="0"/>
        <v>0</v>
      </c>
      <c r="H26" s="80"/>
      <c r="K26" s="80"/>
    </row>
    <row r="27" spans="1:11" s="2" customFormat="1" ht="27" customHeight="1" x14ac:dyDescent="0.15">
      <c r="A27" s="15" t="s">
        <v>23</v>
      </c>
      <c r="B27" s="16"/>
      <c r="C27" s="9" t="s">
        <v>7</v>
      </c>
      <c r="D27" s="104">
        <v>50</v>
      </c>
      <c r="E27" s="93">
        <v>0</v>
      </c>
      <c r="F27" s="91">
        <f t="shared" si="0"/>
        <v>0</v>
      </c>
      <c r="H27" s="80"/>
      <c r="K27" s="80"/>
    </row>
    <row r="28" spans="1:11" s="2" customFormat="1" ht="20.100000000000001" customHeight="1" x14ac:dyDescent="0.15">
      <c r="A28" s="15" t="s">
        <v>24</v>
      </c>
      <c r="B28" s="16"/>
      <c r="C28" s="9" t="s">
        <v>7</v>
      </c>
      <c r="D28" s="104">
        <v>50</v>
      </c>
      <c r="E28" s="93">
        <v>0</v>
      </c>
      <c r="F28" s="91">
        <f t="shared" si="0"/>
        <v>0</v>
      </c>
      <c r="H28" s="80"/>
      <c r="K28" s="80"/>
    </row>
    <row r="29" spans="1:11" s="2" customFormat="1" ht="27" customHeight="1" x14ac:dyDescent="0.15">
      <c r="A29" s="19" t="s">
        <v>25</v>
      </c>
      <c r="B29" s="14"/>
      <c r="C29" s="9" t="s">
        <v>7</v>
      </c>
      <c r="D29" s="107">
        <v>680</v>
      </c>
      <c r="E29" s="93">
        <v>0</v>
      </c>
      <c r="F29" s="91">
        <f t="shared" si="0"/>
        <v>0</v>
      </c>
      <c r="H29" s="80"/>
      <c r="K29" s="80"/>
    </row>
    <row r="30" spans="1:11" s="2" customFormat="1" ht="27" customHeight="1" x14ac:dyDescent="0.15">
      <c r="A30" s="19" t="s">
        <v>26</v>
      </c>
      <c r="B30" s="14"/>
      <c r="C30" s="9" t="s">
        <v>7</v>
      </c>
      <c r="D30" s="107">
        <v>390</v>
      </c>
      <c r="E30" s="93">
        <v>0</v>
      </c>
      <c r="F30" s="91">
        <f t="shared" si="0"/>
        <v>0</v>
      </c>
      <c r="H30" s="80"/>
      <c r="K30" s="80"/>
    </row>
    <row r="31" spans="1:11" s="2" customFormat="1" ht="30" customHeight="1" x14ac:dyDescent="0.15">
      <c r="A31" s="15" t="s">
        <v>126</v>
      </c>
      <c r="B31" s="16"/>
      <c r="C31" s="9" t="s">
        <v>7</v>
      </c>
      <c r="D31" s="107">
        <v>40</v>
      </c>
      <c r="E31" s="93">
        <v>0</v>
      </c>
      <c r="F31" s="91">
        <f t="shared" si="0"/>
        <v>0</v>
      </c>
      <c r="H31" s="80"/>
      <c r="K31" s="80"/>
    </row>
    <row r="32" spans="1:11" s="109" customFormat="1" ht="30" customHeight="1" x14ac:dyDescent="0.15">
      <c r="A32" s="106" t="s">
        <v>128</v>
      </c>
      <c r="B32" s="16"/>
      <c r="C32" s="107" t="s">
        <v>7</v>
      </c>
      <c r="D32" s="104">
        <v>15</v>
      </c>
      <c r="E32" s="93">
        <v>0</v>
      </c>
      <c r="F32" s="108">
        <f t="shared" si="0"/>
        <v>0</v>
      </c>
      <c r="H32" s="110"/>
      <c r="K32" s="80"/>
    </row>
    <row r="33" spans="1:11" s="2" customFormat="1" ht="30" customHeight="1" x14ac:dyDescent="0.15">
      <c r="A33" s="15" t="s">
        <v>27</v>
      </c>
      <c r="B33" s="16"/>
      <c r="C33" s="9" t="s">
        <v>7</v>
      </c>
      <c r="D33" s="104">
        <v>30</v>
      </c>
      <c r="E33" s="93">
        <v>0</v>
      </c>
      <c r="F33" s="91">
        <f t="shared" si="0"/>
        <v>0</v>
      </c>
      <c r="H33" s="80"/>
      <c r="K33" s="80"/>
    </row>
    <row r="34" spans="1:11" s="2" customFormat="1" ht="30" customHeight="1" x14ac:dyDescent="0.15">
      <c r="A34" s="15" t="s">
        <v>28</v>
      </c>
      <c r="B34" s="16"/>
      <c r="C34" s="9" t="s">
        <v>7</v>
      </c>
      <c r="D34" s="104">
        <v>10</v>
      </c>
      <c r="E34" s="93">
        <v>0</v>
      </c>
      <c r="F34" s="91">
        <f t="shared" si="0"/>
        <v>0</v>
      </c>
      <c r="H34" s="80"/>
      <c r="K34" s="80"/>
    </row>
    <row r="35" spans="1:11" s="2" customFormat="1" ht="33.75" x14ac:dyDescent="0.15">
      <c r="A35" s="15" t="s">
        <v>29</v>
      </c>
      <c r="B35" s="16"/>
      <c r="C35" s="9" t="s">
        <v>7</v>
      </c>
      <c r="D35" s="104">
        <v>250</v>
      </c>
      <c r="E35" s="93">
        <v>0</v>
      </c>
      <c r="F35" s="91">
        <f t="shared" si="0"/>
        <v>0</v>
      </c>
      <c r="H35" s="80"/>
      <c r="K35" s="80"/>
    </row>
    <row r="36" spans="1:11" s="2" customFormat="1" ht="33.75" x14ac:dyDescent="0.15">
      <c r="A36" s="15" t="s">
        <v>30</v>
      </c>
      <c r="B36" s="16"/>
      <c r="C36" s="9" t="s">
        <v>7</v>
      </c>
      <c r="D36" s="104">
        <v>330</v>
      </c>
      <c r="E36" s="93">
        <v>0</v>
      </c>
      <c r="F36" s="91">
        <f t="shared" si="0"/>
        <v>0</v>
      </c>
      <c r="H36" s="80"/>
      <c r="K36" s="80"/>
    </row>
    <row r="37" spans="1:11" s="2" customFormat="1" ht="30" customHeight="1" x14ac:dyDescent="0.15">
      <c r="A37" s="15" t="s">
        <v>31</v>
      </c>
      <c r="B37" s="16"/>
      <c r="C37" s="9" t="s">
        <v>7</v>
      </c>
      <c r="D37" s="104">
        <v>110</v>
      </c>
      <c r="E37" s="93">
        <v>0</v>
      </c>
      <c r="F37" s="91">
        <f t="shared" si="0"/>
        <v>0</v>
      </c>
      <c r="H37" s="80"/>
      <c r="K37" s="80"/>
    </row>
    <row r="38" spans="1:11" s="2" customFormat="1" ht="30" customHeight="1" x14ac:dyDescent="0.15">
      <c r="A38" s="15" t="s">
        <v>32</v>
      </c>
      <c r="B38" s="16"/>
      <c r="C38" s="9" t="s">
        <v>7</v>
      </c>
      <c r="D38" s="104">
        <v>35</v>
      </c>
      <c r="E38" s="93">
        <v>0</v>
      </c>
      <c r="F38" s="91">
        <f t="shared" si="0"/>
        <v>0</v>
      </c>
      <c r="H38" s="80"/>
      <c r="K38" s="80"/>
    </row>
    <row r="39" spans="1:11" s="2" customFormat="1" ht="30" customHeight="1" x14ac:dyDescent="0.15">
      <c r="A39" s="15" t="s">
        <v>33</v>
      </c>
      <c r="B39" s="16"/>
      <c r="C39" s="9" t="s">
        <v>7</v>
      </c>
      <c r="D39" s="104">
        <v>110</v>
      </c>
      <c r="E39" s="93">
        <v>0</v>
      </c>
      <c r="F39" s="91">
        <f t="shared" si="0"/>
        <v>0</v>
      </c>
      <c r="H39" s="80"/>
      <c r="K39" s="80"/>
    </row>
    <row r="40" spans="1:11" s="2" customFormat="1" ht="30" customHeight="1" x14ac:dyDescent="0.15">
      <c r="A40" s="15" t="s">
        <v>34</v>
      </c>
      <c r="B40" s="16"/>
      <c r="C40" s="9" t="s">
        <v>7</v>
      </c>
      <c r="D40" s="104">
        <v>35</v>
      </c>
      <c r="E40" s="93">
        <v>0</v>
      </c>
      <c r="F40" s="91">
        <f t="shared" si="0"/>
        <v>0</v>
      </c>
      <c r="H40" s="80"/>
      <c r="K40" s="80"/>
    </row>
    <row r="41" spans="1:11" s="2" customFormat="1" ht="30" customHeight="1" x14ac:dyDescent="0.15">
      <c r="A41" s="15" t="s">
        <v>35</v>
      </c>
      <c r="B41" s="16"/>
      <c r="C41" s="9" t="s">
        <v>7</v>
      </c>
      <c r="D41" s="104">
        <v>15</v>
      </c>
      <c r="E41" s="93">
        <v>0</v>
      </c>
      <c r="F41" s="91">
        <f t="shared" si="0"/>
        <v>0</v>
      </c>
      <c r="H41" s="80"/>
      <c r="K41" s="80"/>
    </row>
    <row r="42" spans="1:11" s="2" customFormat="1" ht="36" customHeight="1" x14ac:dyDescent="0.15">
      <c r="A42" s="15" t="s">
        <v>36</v>
      </c>
      <c r="B42" s="16"/>
      <c r="C42" s="9" t="s">
        <v>7</v>
      </c>
      <c r="D42" s="104">
        <v>310</v>
      </c>
      <c r="E42" s="93">
        <v>0</v>
      </c>
      <c r="F42" s="91">
        <f t="shared" si="0"/>
        <v>0</v>
      </c>
      <c r="H42" s="80"/>
      <c r="K42" s="80"/>
    </row>
    <row r="43" spans="1:11" s="2" customFormat="1" ht="20.100000000000001" customHeight="1" x14ac:dyDescent="0.15">
      <c r="A43" s="15" t="s">
        <v>37</v>
      </c>
      <c r="B43" s="16"/>
      <c r="C43" s="9" t="s">
        <v>7</v>
      </c>
      <c r="D43" s="104">
        <v>340</v>
      </c>
      <c r="E43" s="93">
        <v>0</v>
      </c>
      <c r="F43" s="91">
        <f t="shared" si="0"/>
        <v>0</v>
      </c>
      <c r="H43" s="80"/>
      <c r="K43" s="80"/>
    </row>
    <row r="44" spans="1:11" s="2" customFormat="1" ht="26.1" customHeight="1" x14ac:dyDescent="0.15">
      <c r="A44" s="15" t="s">
        <v>137</v>
      </c>
      <c r="B44" s="16"/>
      <c r="C44" s="9" t="s">
        <v>7</v>
      </c>
      <c r="D44" s="104">
        <v>230</v>
      </c>
      <c r="E44" s="93">
        <v>0</v>
      </c>
      <c r="F44" s="91">
        <f t="shared" si="0"/>
        <v>0</v>
      </c>
      <c r="H44" s="80"/>
      <c r="K44" s="80"/>
    </row>
    <row r="45" spans="1:11" s="2" customFormat="1" ht="26.1" customHeight="1" x14ac:dyDescent="0.15">
      <c r="A45" s="15" t="s">
        <v>38</v>
      </c>
      <c r="B45" s="16"/>
      <c r="C45" s="9" t="s">
        <v>7</v>
      </c>
      <c r="D45" s="104">
        <v>40</v>
      </c>
      <c r="E45" s="93">
        <v>0</v>
      </c>
      <c r="F45" s="91">
        <f t="shared" si="0"/>
        <v>0</v>
      </c>
      <c r="H45" s="80"/>
      <c r="K45" s="80"/>
    </row>
    <row r="46" spans="1:11" s="2" customFormat="1" ht="26.1" customHeight="1" x14ac:dyDescent="0.15">
      <c r="A46" s="15" t="s">
        <v>39</v>
      </c>
      <c r="B46" s="16"/>
      <c r="C46" s="9" t="s">
        <v>7</v>
      </c>
      <c r="D46" s="104">
        <v>25</v>
      </c>
      <c r="E46" s="93">
        <v>0</v>
      </c>
      <c r="F46" s="91">
        <f t="shared" si="0"/>
        <v>0</v>
      </c>
      <c r="H46" s="80"/>
      <c r="K46" s="80"/>
    </row>
    <row r="47" spans="1:11" s="2" customFormat="1" ht="20.100000000000001" customHeight="1" x14ac:dyDescent="0.15">
      <c r="A47" s="15" t="s">
        <v>40</v>
      </c>
      <c r="B47" s="16"/>
      <c r="C47" s="9" t="s">
        <v>7</v>
      </c>
      <c r="D47" s="104">
        <v>90</v>
      </c>
      <c r="E47" s="93">
        <v>0</v>
      </c>
      <c r="F47" s="83">
        <f t="shared" si="0"/>
        <v>0</v>
      </c>
      <c r="H47" s="80"/>
      <c r="K47" s="80"/>
    </row>
    <row r="48" spans="1:11" s="2" customFormat="1" ht="26.1" customHeight="1" x14ac:dyDescent="0.15">
      <c r="A48" s="15" t="s">
        <v>41</v>
      </c>
      <c r="B48" s="16"/>
      <c r="C48" s="20" t="s">
        <v>7</v>
      </c>
      <c r="D48" s="104">
        <v>670</v>
      </c>
      <c r="E48" s="93">
        <v>0</v>
      </c>
      <c r="F48" s="83">
        <f t="shared" si="0"/>
        <v>0</v>
      </c>
      <c r="H48" s="80"/>
      <c r="K48" s="80"/>
    </row>
    <row r="49" spans="1:11" s="2" customFormat="1" ht="26.1" customHeight="1" x14ac:dyDescent="0.15">
      <c r="A49" s="15" t="s">
        <v>42</v>
      </c>
      <c r="B49" s="16"/>
      <c r="C49" s="9" t="s">
        <v>7</v>
      </c>
      <c r="D49" s="104">
        <v>540</v>
      </c>
      <c r="E49" s="93">
        <v>0</v>
      </c>
      <c r="F49" s="83">
        <f t="shared" si="0"/>
        <v>0</v>
      </c>
      <c r="H49" s="80"/>
      <c r="K49" s="80"/>
    </row>
    <row r="50" spans="1:11" s="2" customFormat="1" ht="40.5" customHeight="1" x14ac:dyDescent="0.15">
      <c r="A50" s="7" t="s">
        <v>43</v>
      </c>
      <c r="B50" s="8"/>
      <c r="C50" s="18" t="s">
        <v>7</v>
      </c>
      <c r="D50" s="107">
        <v>15</v>
      </c>
      <c r="E50" s="93">
        <v>0</v>
      </c>
      <c r="F50" s="83">
        <f t="shared" si="0"/>
        <v>0</v>
      </c>
      <c r="H50" s="80"/>
      <c r="K50" s="80"/>
    </row>
    <row r="51" spans="1:11" s="2" customFormat="1" ht="40.5" customHeight="1" x14ac:dyDescent="0.15">
      <c r="A51" s="7" t="s">
        <v>44</v>
      </c>
      <c r="B51" s="8"/>
      <c r="C51" s="18" t="s">
        <v>7</v>
      </c>
      <c r="D51" s="107">
        <v>55</v>
      </c>
      <c r="E51" s="93">
        <v>0</v>
      </c>
      <c r="F51" s="83">
        <f t="shared" si="0"/>
        <v>0</v>
      </c>
      <c r="H51" s="80"/>
      <c r="K51" s="80"/>
    </row>
    <row r="52" spans="1:11" s="2" customFormat="1" ht="54.75" customHeight="1" x14ac:dyDescent="0.15">
      <c r="A52" s="7" t="s">
        <v>45</v>
      </c>
      <c r="B52" s="8"/>
      <c r="C52" s="18" t="s">
        <v>7</v>
      </c>
      <c r="D52" s="107">
        <v>200</v>
      </c>
      <c r="E52" s="93">
        <v>0</v>
      </c>
      <c r="F52" s="83">
        <f t="shared" si="0"/>
        <v>0</v>
      </c>
      <c r="H52" s="80"/>
      <c r="K52" s="80"/>
    </row>
    <row r="53" spans="1:11" s="2" customFormat="1" ht="54.75" customHeight="1" x14ac:dyDescent="0.15">
      <c r="A53" s="7" t="s">
        <v>46</v>
      </c>
      <c r="B53" s="8"/>
      <c r="C53" s="18" t="s">
        <v>7</v>
      </c>
      <c r="D53" s="107">
        <v>980</v>
      </c>
      <c r="E53" s="93">
        <v>0</v>
      </c>
      <c r="F53" s="83">
        <f t="shared" si="0"/>
        <v>0</v>
      </c>
      <c r="H53" s="80"/>
      <c r="K53" s="80"/>
    </row>
    <row r="54" spans="1:11" s="2" customFormat="1" ht="54.75" customHeight="1" x14ac:dyDescent="0.15">
      <c r="A54" s="7" t="s">
        <v>47</v>
      </c>
      <c r="B54" s="8"/>
      <c r="C54" s="18" t="s">
        <v>7</v>
      </c>
      <c r="D54" s="107">
        <v>450</v>
      </c>
      <c r="E54" s="93">
        <v>0</v>
      </c>
      <c r="F54" s="83">
        <f t="shared" si="0"/>
        <v>0</v>
      </c>
      <c r="H54" s="80"/>
      <c r="K54" s="80"/>
    </row>
    <row r="55" spans="1:11" s="2" customFormat="1" ht="54.75" customHeight="1" x14ac:dyDescent="0.15">
      <c r="A55" s="7" t="s">
        <v>48</v>
      </c>
      <c r="B55" s="8"/>
      <c r="C55" s="18" t="s">
        <v>7</v>
      </c>
      <c r="D55" s="107">
        <v>750</v>
      </c>
      <c r="E55" s="93">
        <v>0</v>
      </c>
      <c r="F55" s="83">
        <f t="shared" si="0"/>
        <v>0</v>
      </c>
      <c r="H55" s="80"/>
      <c r="K55" s="80"/>
    </row>
    <row r="56" spans="1:11" s="2" customFormat="1" ht="40.5" customHeight="1" x14ac:dyDescent="0.15">
      <c r="A56" s="7" t="s">
        <v>49</v>
      </c>
      <c r="B56" s="8"/>
      <c r="C56" s="18" t="s">
        <v>7</v>
      </c>
      <c r="D56" s="107">
        <v>15</v>
      </c>
      <c r="E56" s="93">
        <v>0</v>
      </c>
      <c r="F56" s="83">
        <f t="shared" si="0"/>
        <v>0</v>
      </c>
      <c r="H56" s="80"/>
      <c r="K56" s="80"/>
    </row>
    <row r="58" spans="1:11" x14ac:dyDescent="0.2">
      <c r="A58" s="21"/>
      <c r="B58" s="21"/>
    </row>
    <row r="59" spans="1:11" ht="16.5" customHeight="1" x14ac:dyDescent="0.2">
      <c r="C59" s="22"/>
      <c r="D59" s="23" t="s">
        <v>50</v>
      </c>
      <c r="E59" s="99"/>
      <c r="F59" s="84">
        <f>SUM(F10:F58)</f>
        <v>0</v>
      </c>
      <c r="K59" s="79"/>
    </row>
    <row r="60" spans="1:11" ht="16.5" customHeight="1" x14ac:dyDescent="0.2">
      <c r="C60" s="22"/>
      <c r="D60" s="24" t="s">
        <v>51</v>
      </c>
      <c r="E60" s="100"/>
      <c r="F60" s="85">
        <f>F59*1.19</f>
        <v>0</v>
      </c>
      <c r="H60" s="87"/>
      <c r="I60" s="22"/>
      <c r="J60" s="22"/>
      <c r="K60" s="79"/>
    </row>
    <row r="61" spans="1:11" ht="16.5" customHeight="1" x14ac:dyDescent="0.2">
      <c r="C61" s="22"/>
      <c r="D61" s="24" t="s">
        <v>52</v>
      </c>
      <c r="E61" s="100"/>
      <c r="F61" s="85"/>
      <c r="H61" s="87"/>
      <c r="I61" s="22"/>
      <c r="J61" s="22"/>
    </row>
    <row r="62" spans="1:11" ht="16.5" customHeight="1" thickBot="1" x14ac:dyDescent="0.25">
      <c r="D62" s="25" t="s">
        <v>53</v>
      </c>
      <c r="E62" s="101"/>
      <c r="F62" s="86"/>
      <c r="H62" s="87"/>
      <c r="I62" s="22"/>
      <c r="J62" s="22"/>
    </row>
    <row r="63" spans="1:11" ht="12" customHeight="1" thickTop="1" x14ac:dyDescent="0.2">
      <c r="D63" s="22"/>
      <c r="E63" s="102"/>
      <c r="F63" s="87"/>
      <c r="H63" s="87"/>
      <c r="I63" s="22"/>
      <c r="J63" s="22"/>
    </row>
    <row r="64" spans="1:11" ht="12" customHeight="1" x14ac:dyDescent="0.2"/>
    <row r="67" ht="12.75" customHeight="1" x14ac:dyDescent="0.2"/>
    <row r="68" ht="12.75" customHeight="1" x14ac:dyDescent="0.2"/>
  </sheetData>
  <sheetProtection algorithmName="SHA-512" hashValue="KQtB1IHSZeb6UAsJbdQldePjoo71gc4Nw5a/jLEGtXPQ+4d2tTKjBBUnGlgpR1tEheKOjBl3kfRNlGkLayEFqA==" saltValue="nniaGNuoJWFpuUdj3vO8sA==" spinCount="100000" sheet="1" objects="1" scenarios="1"/>
  <pageMargins left="0.7" right="0.7" top="0.78740157499999996" bottom="0.78740157499999996" header="0.3" footer="0.3"/>
  <pageSetup paperSize="9" scale="4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5"/>
  <sheetViews>
    <sheetView topLeftCell="A4" zoomScaleNormal="100" workbookViewId="0">
      <selection activeCell="D13" sqref="D13"/>
    </sheetView>
  </sheetViews>
  <sheetFormatPr baseColWidth="10" defaultRowHeight="12.75" x14ac:dyDescent="0.2"/>
  <cols>
    <col min="1" max="1" width="42.140625" style="27" customWidth="1"/>
    <col min="2" max="2" width="21.5703125" style="27" customWidth="1"/>
    <col min="3" max="3" width="20" style="27" bestFit="1" customWidth="1"/>
    <col min="4" max="4" width="19.42578125" style="27" bestFit="1" customWidth="1"/>
    <col min="5" max="5" width="15.85546875" style="62" customWidth="1"/>
    <col min="6" max="6" width="15" style="62" customWidth="1"/>
    <col min="7" max="7" width="11.42578125" style="27"/>
    <col min="8" max="8" width="11.42578125" style="62"/>
    <col min="9" max="9" width="11.42578125" style="27"/>
    <col min="10" max="10" width="11.42578125" style="62"/>
    <col min="11" max="11" width="12.28515625" style="27" bestFit="1" customWidth="1"/>
    <col min="12" max="255" width="11.42578125" style="27"/>
    <col min="256" max="256" width="42.140625" style="27" customWidth="1"/>
    <col min="257" max="257" width="16.5703125" style="27" customWidth="1"/>
    <col min="258" max="259" width="19.7109375" style="27" customWidth="1"/>
    <col min="260" max="260" width="13.7109375" style="27" customWidth="1"/>
    <col min="261" max="261" width="15.85546875" style="27" customWidth="1"/>
    <col min="262" max="262" width="15" style="27" customWidth="1"/>
    <col min="263" max="511" width="11.42578125" style="27"/>
    <col min="512" max="512" width="42.140625" style="27" customWidth="1"/>
    <col min="513" max="513" width="16.5703125" style="27" customWidth="1"/>
    <col min="514" max="515" width="19.7109375" style="27" customWidth="1"/>
    <col min="516" max="516" width="13.7109375" style="27" customWidth="1"/>
    <col min="517" max="517" width="15.85546875" style="27" customWidth="1"/>
    <col min="518" max="518" width="15" style="27" customWidth="1"/>
    <col min="519" max="767" width="11.42578125" style="27"/>
    <col min="768" max="768" width="42.140625" style="27" customWidth="1"/>
    <col min="769" max="769" width="16.5703125" style="27" customWidth="1"/>
    <col min="770" max="771" width="19.7109375" style="27" customWidth="1"/>
    <col min="772" max="772" width="13.7109375" style="27" customWidth="1"/>
    <col min="773" max="773" width="15.85546875" style="27" customWidth="1"/>
    <col min="774" max="774" width="15" style="27" customWidth="1"/>
    <col min="775" max="1023" width="11.42578125" style="27"/>
    <col min="1024" max="1024" width="42.140625" style="27" customWidth="1"/>
    <col min="1025" max="1025" width="16.5703125" style="27" customWidth="1"/>
    <col min="1026" max="1027" width="19.7109375" style="27" customWidth="1"/>
    <col min="1028" max="1028" width="13.7109375" style="27" customWidth="1"/>
    <col min="1029" max="1029" width="15.85546875" style="27" customWidth="1"/>
    <col min="1030" max="1030" width="15" style="27" customWidth="1"/>
    <col min="1031" max="1279" width="11.42578125" style="27"/>
    <col min="1280" max="1280" width="42.140625" style="27" customWidth="1"/>
    <col min="1281" max="1281" width="16.5703125" style="27" customWidth="1"/>
    <col min="1282" max="1283" width="19.7109375" style="27" customWidth="1"/>
    <col min="1284" max="1284" width="13.7109375" style="27" customWidth="1"/>
    <col min="1285" max="1285" width="15.85546875" style="27" customWidth="1"/>
    <col min="1286" max="1286" width="15" style="27" customWidth="1"/>
    <col min="1287" max="1535" width="11.42578125" style="27"/>
    <col min="1536" max="1536" width="42.140625" style="27" customWidth="1"/>
    <col min="1537" max="1537" width="16.5703125" style="27" customWidth="1"/>
    <col min="1538" max="1539" width="19.7109375" style="27" customWidth="1"/>
    <col min="1540" max="1540" width="13.7109375" style="27" customWidth="1"/>
    <col min="1541" max="1541" width="15.85546875" style="27" customWidth="1"/>
    <col min="1542" max="1542" width="15" style="27" customWidth="1"/>
    <col min="1543" max="1791" width="11.42578125" style="27"/>
    <col min="1792" max="1792" width="42.140625" style="27" customWidth="1"/>
    <col min="1793" max="1793" width="16.5703125" style="27" customWidth="1"/>
    <col min="1794" max="1795" width="19.7109375" style="27" customWidth="1"/>
    <col min="1796" max="1796" width="13.7109375" style="27" customWidth="1"/>
    <col min="1797" max="1797" width="15.85546875" style="27" customWidth="1"/>
    <col min="1798" max="1798" width="15" style="27" customWidth="1"/>
    <col min="1799" max="2047" width="11.42578125" style="27"/>
    <col min="2048" max="2048" width="42.140625" style="27" customWidth="1"/>
    <col min="2049" max="2049" width="16.5703125" style="27" customWidth="1"/>
    <col min="2050" max="2051" width="19.7109375" style="27" customWidth="1"/>
    <col min="2052" max="2052" width="13.7109375" style="27" customWidth="1"/>
    <col min="2053" max="2053" width="15.85546875" style="27" customWidth="1"/>
    <col min="2054" max="2054" width="15" style="27" customWidth="1"/>
    <col min="2055" max="2303" width="11.42578125" style="27"/>
    <col min="2304" max="2304" width="42.140625" style="27" customWidth="1"/>
    <col min="2305" max="2305" width="16.5703125" style="27" customWidth="1"/>
    <col min="2306" max="2307" width="19.7109375" style="27" customWidth="1"/>
    <col min="2308" max="2308" width="13.7109375" style="27" customWidth="1"/>
    <col min="2309" max="2309" width="15.85546875" style="27" customWidth="1"/>
    <col min="2310" max="2310" width="15" style="27" customWidth="1"/>
    <col min="2311" max="2559" width="11.42578125" style="27"/>
    <col min="2560" max="2560" width="42.140625" style="27" customWidth="1"/>
    <col min="2561" max="2561" width="16.5703125" style="27" customWidth="1"/>
    <col min="2562" max="2563" width="19.7109375" style="27" customWidth="1"/>
    <col min="2564" max="2564" width="13.7109375" style="27" customWidth="1"/>
    <col min="2565" max="2565" width="15.85546875" style="27" customWidth="1"/>
    <col min="2566" max="2566" width="15" style="27" customWidth="1"/>
    <col min="2567" max="2815" width="11.42578125" style="27"/>
    <col min="2816" max="2816" width="42.140625" style="27" customWidth="1"/>
    <col min="2817" max="2817" width="16.5703125" style="27" customWidth="1"/>
    <col min="2818" max="2819" width="19.7109375" style="27" customWidth="1"/>
    <col min="2820" max="2820" width="13.7109375" style="27" customWidth="1"/>
    <col min="2821" max="2821" width="15.85546875" style="27" customWidth="1"/>
    <col min="2822" max="2822" width="15" style="27" customWidth="1"/>
    <col min="2823" max="3071" width="11.42578125" style="27"/>
    <col min="3072" max="3072" width="42.140625" style="27" customWidth="1"/>
    <col min="3073" max="3073" width="16.5703125" style="27" customWidth="1"/>
    <col min="3074" max="3075" width="19.7109375" style="27" customWidth="1"/>
    <col min="3076" max="3076" width="13.7109375" style="27" customWidth="1"/>
    <col min="3077" max="3077" width="15.85546875" style="27" customWidth="1"/>
    <col min="3078" max="3078" width="15" style="27" customWidth="1"/>
    <col min="3079" max="3327" width="11.42578125" style="27"/>
    <col min="3328" max="3328" width="42.140625" style="27" customWidth="1"/>
    <col min="3329" max="3329" width="16.5703125" style="27" customWidth="1"/>
    <col min="3330" max="3331" width="19.7109375" style="27" customWidth="1"/>
    <col min="3332" max="3332" width="13.7109375" style="27" customWidth="1"/>
    <col min="3333" max="3333" width="15.85546875" style="27" customWidth="1"/>
    <col min="3334" max="3334" width="15" style="27" customWidth="1"/>
    <col min="3335" max="3583" width="11.42578125" style="27"/>
    <col min="3584" max="3584" width="42.140625" style="27" customWidth="1"/>
    <col min="3585" max="3585" width="16.5703125" style="27" customWidth="1"/>
    <col min="3586" max="3587" width="19.7109375" style="27" customWidth="1"/>
    <col min="3588" max="3588" width="13.7109375" style="27" customWidth="1"/>
    <col min="3589" max="3589" width="15.85546875" style="27" customWidth="1"/>
    <col min="3590" max="3590" width="15" style="27" customWidth="1"/>
    <col min="3591" max="3839" width="11.42578125" style="27"/>
    <col min="3840" max="3840" width="42.140625" style="27" customWidth="1"/>
    <col min="3841" max="3841" width="16.5703125" style="27" customWidth="1"/>
    <col min="3842" max="3843" width="19.7109375" style="27" customWidth="1"/>
    <col min="3844" max="3844" width="13.7109375" style="27" customWidth="1"/>
    <col min="3845" max="3845" width="15.85546875" style="27" customWidth="1"/>
    <col min="3846" max="3846" width="15" style="27" customWidth="1"/>
    <col min="3847" max="4095" width="11.42578125" style="27"/>
    <col min="4096" max="4096" width="42.140625" style="27" customWidth="1"/>
    <col min="4097" max="4097" width="16.5703125" style="27" customWidth="1"/>
    <col min="4098" max="4099" width="19.7109375" style="27" customWidth="1"/>
    <col min="4100" max="4100" width="13.7109375" style="27" customWidth="1"/>
    <col min="4101" max="4101" width="15.85546875" style="27" customWidth="1"/>
    <col min="4102" max="4102" width="15" style="27" customWidth="1"/>
    <col min="4103" max="4351" width="11.42578125" style="27"/>
    <col min="4352" max="4352" width="42.140625" style="27" customWidth="1"/>
    <col min="4353" max="4353" width="16.5703125" style="27" customWidth="1"/>
    <col min="4354" max="4355" width="19.7109375" style="27" customWidth="1"/>
    <col min="4356" max="4356" width="13.7109375" style="27" customWidth="1"/>
    <col min="4357" max="4357" width="15.85546875" style="27" customWidth="1"/>
    <col min="4358" max="4358" width="15" style="27" customWidth="1"/>
    <col min="4359" max="4607" width="11.42578125" style="27"/>
    <col min="4608" max="4608" width="42.140625" style="27" customWidth="1"/>
    <col min="4609" max="4609" width="16.5703125" style="27" customWidth="1"/>
    <col min="4610" max="4611" width="19.7109375" style="27" customWidth="1"/>
    <col min="4612" max="4612" width="13.7109375" style="27" customWidth="1"/>
    <col min="4613" max="4613" width="15.85546875" style="27" customWidth="1"/>
    <col min="4614" max="4614" width="15" style="27" customWidth="1"/>
    <col min="4615" max="4863" width="11.42578125" style="27"/>
    <col min="4864" max="4864" width="42.140625" style="27" customWidth="1"/>
    <col min="4865" max="4865" width="16.5703125" style="27" customWidth="1"/>
    <col min="4866" max="4867" width="19.7109375" style="27" customWidth="1"/>
    <col min="4868" max="4868" width="13.7109375" style="27" customWidth="1"/>
    <col min="4869" max="4869" width="15.85546875" style="27" customWidth="1"/>
    <col min="4870" max="4870" width="15" style="27" customWidth="1"/>
    <col min="4871" max="5119" width="11.42578125" style="27"/>
    <col min="5120" max="5120" width="42.140625" style="27" customWidth="1"/>
    <col min="5121" max="5121" width="16.5703125" style="27" customWidth="1"/>
    <col min="5122" max="5123" width="19.7109375" style="27" customWidth="1"/>
    <col min="5124" max="5124" width="13.7109375" style="27" customWidth="1"/>
    <col min="5125" max="5125" width="15.85546875" style="27" customWidth="1"/>
    <col min="5126" max="5126" width="15" style="27" customWidth="1"/>
    <col min="5127" max="5375" width="11.42578125" style="27"/>
    <col min="5376" max="5376" width="42.140625" style="27" customWidth="1"/>
    <col min="5377" max="5377" width="16.5703125" style="27" customWidth="1"/>
    <col min="5378" max="5379" width="19.7109375" style="27" customWidth="1"/>
    <col min="5380" max="5380" width="13.7109375" style="27" customWidth="1"/>
    <col min="5381" max="5381" width="15.85546875" style="27" customWidth="1"/>
    <col min="5382" max="5382" width="15" style="27" customWidth="1"/>
    <col min="5383" max="5631" width="11.42578125" style="27"/>
    <col min="5632" max="5632" width="42.140625" style="27" customWidth="1"/>
    <col min="5633" max="5633" width="16.5703125" style="27" customWidth="1"/>
    <col min="5634" max="5635" width="19.7109375" style="27" customWidth="1"/>
    <col min="5636" max="5636" width="13.7109375" style="27" customWidth="1"/>
    <col min="5637" max="5637" width="15.85546875" style="27" customWidth="1"/>
    <col min="5638" max="5638" width="15" style="27" customWidth="1"/>
    <col min="5639" max="5887" width="11.42578125" style="27"/>
    <col min="5888" max="5888" width="42.140625" style="27" customWidth="1"/>
    <col min="5889" max="5889" width="16.5703125" style="27" customWidth="1"/>
    <col min="5890" max="5891" width="19.7109375" style="27" customWidth="1"/>
    <col min="5892" max="5892" width="13.7109375" style="27" customWidth="1"/>
    <col min="5893" max="5893" width="15.85546875" style="27" customWidth="1"/>
    <col min="5894" max="5894" width="15" style="27" customWidth="1"/>
    <col min="5895" max="6143" width="11.42578125" style="27"/>
    <col min="6144" max="6144" width="42.140625" style="27" customWidth="1"/>
    <col min="6145" max="6145" width="16.5703125" style="27" customWidth="1"/>
    <col min="6146" max="6147" width="19.7109375" style="27" customWidth="1"/>
    <col min="6148" max="6148" width="13.7109375" style="27" customWidth="1"/>
    <col min="6149" max="6149" width="15.85546875" style="27" customWidth="1"/>
    <col min="6150" max="6150" width="15" style="27" customWidth="1"/>
    <col min="6151" max="6399" width="11.42578125" style="27"/>
    <col min="6400" max="6400" width="42.140625" style="27" customWidth="1"/>
    <col min="6401" max="6401" width="16.5703125" style="27" customWidth="1"/>
    <col min="6402" max="6403" width="19.7109375" style="27" customWidth="1"/>
    <col min="6404" max="6404" width="13.7109375" style="27" customWidth="1"/>
    <col min="6405" max="6405" width="15.85546875" style="27" customWidth="1"/>
    <col min="6406" max="6406" width="15" style="27" customWidth="1"/>
    <col min="6407" max="6655" width="11.42578125" style="27"/>
    <col min="6656" max="6656" width="42.140625" style="27" customWidth="1"/>
    <col min="6657" max="6657" width="16.5703125" style="27" customWidth="1"/>
    <col min="6658" max="6659" width="19.7109375" style="27" customWidth="1"/>
    <col min="6660" max="6660" width="13.7109375" style="27" customWidth="1"/>
    <col min="6661" max="6661" width="15.85546875" style="27" customWidth="1"/>
    <col min="6662" max="6662" width="15" style="27" customWidth="1"/>
    <col min="6663" max="6911" width="11.42578125" style="27"/>
    <col min="6912" max="6912" width="42.140625" style="27" customWidth="1"/>
    <col min="6913" max="6913" width="16.5703125" style="27" customWidth="1"/>
    <col min="6914" max="6915" width="19.7109375" style="27" customWidth="1"/>
    <col min="6916" max="6916" width="13.7109375" style="27" customWidth="1"/>
    <col min="6917" max="6917" width="15.85546875" style="27" customWidth="1"/>
    <col min="6918" max="6918" width="15" style="27" customWidth="1"/>
    <col min="6919" max="7167" width="11.42578125" style="27"/>
    <col min="7168" max="7168" width="42.140625" style="27" customWidth="1"/>
    <col min="7169" max="7169" width="16.5703125" style="27" customWidth="1"/>
    <col min="7170" max="7171" width="19.7109375" style="27" customWidth="1"/>
    <col min="7172" max="7172" width="13.7109375" style="27" customWidth="1"/>
    <col min="7173" max="7173" width="15.85546875" style="27" customWidth="1"/>
    <col min="7174" max="7174" width="15" style="27" customWidth="1"/>
    <col min="7175" max="7423" width="11.42578125" style="27"/>
    <col min="7424" max="7424" width="42.140625" style="27" customWidth="1"/>
    <col min="7425" max="7425" width="16.5703125" style="27" customWidth="1"/>
    <col min="7426" max="7427" width="19.7109375" style="27" customWidth="1"/>
    <col min="7428" max="7428" width="13.7109375" style="27" customWidth="1"/>
    <col min="7429" max="7429" width="15.85546875" style="27" customWidth="1"/>
    <col min="7430" max="7430" width="15" style="27" customWidth="1"/>
    <col min="7431" max="7679" width="11.42578125" style="27"/>
    <col min="7680" max="7680" width="42.140625" style="27" customWidth="1"/>
    <col min="7681" max="7681" width="16.5703125" style="27" customWidth="1"/>
    <col min="7682" max="7683" width="19.7109375" style="27" customWidth="1"/>
    <col min="7684" max="7684" width="13.7109375" style="27" customWidth="1"/>
    <col min="7685" max="7685" width="15.85546875" style="27" customWidth="1"/>
    <col min="7686" max="7686" width="15" style="27" customWidth="1"/>
    <col min="7687" max="7935" width="11.42578125" style="27"/>
    <col min="7936" max="7936" width="42.140625" style="27" customWidth="1"/>
    <col min="7937" max="7937" width="16.5703125" style="27" customWidth="1"/>
    <col min="7938" max="7939" width="19.7109375" style="27" customWidth="1"/>
    <col min="7940" max="7940" width="13.7109375" style="27" customWidth="1"/>
    <col min="7941" max="7941" width="15.85546875" style="27" customWidth="1"/>
    <col min="7942" max="7942" width="15" style="27" customWidth="1"/>
    <col min="7943" max="8191" width="11.42578125" style="27"/>
    <col min="8192" max="8192" width="42.140625" style="27" customWidth="1"/>
    <col min="8193" max="8193" width="16.5703125" style="27" customWidth="1"/>
    <col min="8194" max="8195" width="19.7109375" style="27" customWidth="1"/>
    <col min="8196" max="8196" width="13.7109375" style="27" customWidth="1"/>
    <col min="8197" max="8197" width="15.85546875" style="27" customWidth="1"/>
    <col min="8198" max="8198" width="15" style="27" customWidth="1"/>
    <col min="8199" max="8447" width="11.42578125" style="27"/>
    <col min="8448" max="8448" width="42.140625" style="27" customWidth="1"/>
    <col min="8449" max="8449" width="16.5703125" style="27" customWidth="1"/>
    <col min="8450" max="8451" width="19.7109375" style="27" customWidth="1"/>
    <col min="8452" max="8452" width="13.7109375" style="27" customWidth="1"/>
    <col min="8453" max="8453" width="15.85546875" style="27" customWidth="1"/>
    <col min="8454" max="8454" width="15" style="27" customWidth="1"/>
    <col min="8455" max="8703" width="11.42578125" style="27"/>
    <col min="8704" max="8704" width="42.140625" style="27" customWidth="1"/>
    <col min="8705" max="8705" width="16.5703125" style="27" customWidth="1"/>
    <col min="8706" max="8707" width="19.7109375" style="27" customWidth="1"/>
    <col min="8708" max="8708" width="13.7109375" style="27" customWidth="1"/>
    <col min="8709" max="8709" width="15.85546875" style="27" customWidth="1"/>
    <col min="8710" max="8710" width="15" style="27" customWidth="1"/>
    <col min="8711" max="8959" width="11.42578125" style="27"/>
    <col min="8960" max="8960" width="42.140625" style="27" customWidth="1"/>
    <col min="8961" max="8961" width="16.5703125" style="27" customWidth="1"/>
    <col min="8962" max="8963" width="19.7109375" style="27" customWidth="1"/>
    <col min="8964" max="8964" width="13.7109375" style="27" customWidth="1"/>
    <col min="8965" max="8965" width="15.85546875" style="27" customWidth="1"/>
    <col min="8966" max="8966" width="15" style="27" customWidth="1"/>
    <col min="8967" max="9215" width="11.42578125" style="27"/>
    <col min="9216" max="9216" width="42.140625" style="27" customWidth="1"/>
    <col min="9217" max="9217" width="16.5703125" style="27" customWidth="1"/>
    <col min="9218" max="9219" width="19.7109375" style="27" customWidth="1"/>
    <col min="9220" max="9220" width="13.7109375" style="27" customWidth="1"/>
    <col min="9221" max="9221" width="15.85546875" style="27" customWidth="1"/>
    <col min="9222" max="9222" width="15" style="27" customWidth="1"/>
    <col min="9223" max="9471" width="11.42578125" style="27"/>
    <col min="9472" max="9472" width="42.140625" style="27" customWidth="1"/>
    <col min="9473" max="9473" width="16.5703125" style="27" customWidth="1"/>
    <col min="9474" max="9475" width="19.7109375" style="27" customWidth="1"/>
    <col min="9476" max="9476" width="13.7109375" style="27" customWidth="1"/>
    <col min="9477" max="9477" width="15.85546875" style="27" customWidth="1"/>
    <col min="9478" max="9478" width="15" style="27" customWidth="1"/>
    <col min="9479" max="9727" width="11.42578125" style="27"/>
    <col min="9728" max="9728" width="42.140625" style="27" customWidth="1"/>
    <col min="9729" max="9729" width="16.5703125" style="27" customWidth="1"/>
    <col min="9730" max="9731" width="19.7109375" style="27" customWidth="1"/>
    <col min="9732" max="9732" width="13.7109375" style="27" customWidth="1"/>
    <col min="9733" max="9733" width="15.85546875" style="27" customWidth="1"/>
    <col min="9734" max="9734" width="15" style="27" customWidth="1"/>
    <col min="9735" max="9983" width="11.42578125" style="27"/>
    <col min="9984" max="9984" width="42.140625" style="27" customWidth="1"/>
    <col min="9985" max="9985" width="16.5703125" style="27" customWidth="1"/>
    <col min="9986" max="9987" width="19.7109375" style="27" customWidth="1"/>
    <col min="9988" max="9988" width="13.7109375" style="27" customWidth="1"/>
    <col min="9989" max="9989" width="15.85546875" style="27" customWidth="1"/>
    <col min="9990" max="9990" width="15" style="27" customWidth="1"/>
    <col min="9991" max="10239" width="11.42578125" style="27"/>
    <col min="10240" max="10240" width="42.140625" style="27" customWidth="1"/>
    <col min="10241" max="10241" width="16.5703125" style="27" customWidth="1"/>
    <col min="10242" max="10243" width="19.7109375" style="27" customWidth="1"/>
    <col min="10244" max="10244" width="13.7109375" style="27" customWidth="1"/>
    <col min="10245" max="10245" width="15.85546875" style="27" customWidth="1"/>
    <col min="10246" max="10246" width="15" style="27" customWidth="1"/>
    <col min="10247" max="10495" width="11.42578125" style="27"/>
    <col min="10496" max="10496" width="42.140625" style="27" customWidth="1"/>
    <col min="10497" max="10497" width="16.5703125" style="27" customWidth="1"/>
    <col min="10498" max="10499" width="19.7109375" style="27" customWidth="1"/>
    <col min="10500" max="10500" width="13.7109375" style="27" customWidth="1"/>
    <col min="10501" max="10501" width="15.85546875" style="27" customWidth="1"/>
    <col min="10502" max="10502" width="15" style="27" customWidth="1"/>
    <col min="10503" max="10751" width="11.42578125" style="27"/>
    <col min="10752" max="10752" width="42.140625" style="27" customWidth="1"/>
    <col min="10753" max="10753" width="16.5703125" style="27" customWidth="1"/>
    <col min="10754" max="10755" width="19.7109375" style="27" customWidth="1"/>
    <col min="10756" max="10756" width="13.7109375" style="27" customWidth="1"/>
    <col min="10757" max="10757" width="15.85546875" style="27" customWidth="1"/>
    <col min="10758" max="10758" width="15" style="27" customWidth="1"/>
    <col min="10759" max="11007" width="11.42578125" style="27"/>
    <col min="11008" max="11008" width="42.140625" style="27" customWidth="1"/>
    <col min="11009" max="11009" width="16.5703125" style="27" customWidth="1"/>
    <col min="11010" max="11011" width="19.7109375" style="27" customWidth="1"/>
    <col min="11012" max="11012" width="13.7109375" style="27" customWidth="1"/>
    <col min="11013" max="11013" width="15.85546875" style="27" customWidth="1"/>
    <col min="11014" max="11014" width="15" style="27" customWidth="1"/>
    <col min="11015" max="11263" width="11.42578125" style="27"/>
    <col min="11264" max="11264" width="42.140625" style="27" customWidth="1"/>
    <col min="11265" max="11265" width="16.5703125" style="27" customWidth="1"/>
    <col min="11266" max="11267" width="19.7109375" style="27" customWidth="1"/>
    <col min="11268" max="11268" width="13.7109375" style="27" customWidth="1"/>
    <col min="11269" max="11269" width="15.85546875" style="27" customWidth="1"/>
    <col min="11270" max="11270" width="15" style="27" customWidth="1"/>
    <col min="11271" max="11519" width="11.42578125" style="27"/>
    <col min="11520" max="11520" width="42.140625" style="27" customWidth="1"/>
    <col min="11521" max="11521" width="16.5703125" style="27" customWidth="1"/>
    <col min="11522" max="11523" width="19.7109375" style="27" customWidth="1"/>
    <col min="11524" max="11524" width="13.7109375" style="27" customWidth="1"/>
    <col min="11525" max="11525" width="15.85546875" style="27" customWidth="1"/>
    <col min="11526" max="11526" width="15" style="27" customWidth="1"/>
    <col min="11527" max="11775" width="11.42578125" style="27"/>
    <col min="11776" max="11776" width="42.140625" style="27" customWidth="1"/>
    <col min="11777" max="11777" width="16.5703125" style="27" customWidth="1"/>
    <col min="11778" max="11779" width="19.7109375" style="27" customWidth="1"/>
    <col min="11780" max="11780" width="13.7109375" style="27" customWidth="1"/>
    <col min="11781" max="11781" width="15.85546875" style="27" customWidth="1"/>
    <col min="11782" max="11782" width="15" style="27" customWidth="1"/>
    <col min="11783" max="12031" width="11.42578125" style="27"/>
    <col min="12032" max="12032" width="42.140625" style="27" customWidth="1"/>
    <col min="12033" max="12033" width="16.5703125" style="27" customWidth="1"/>
    <col min="12034" max="12035" width="19.7109375" style="27" customWidth="1"/>
    <col min="12036" max="12036" width="13.7109375" style="27" customWidth="1"/>
    <col min="12037" max="12037" width="15.85546875" style="27" customWidth="1"/>
    <col min="12038" max="12038" width="15" style="27" customWidth="1"/>
    <col min="12039" max="12287" width="11.42578125" style="27"/>
    <col min="12288" max="12288" width="42.140625" style="27" customWidth="1"/>
    <col min="12289" max="12289" width="16.5703125" style="27" customWidth="1"/>
    <col min="12290" max="12291" width="19.7109375" style="27" customWidth="1"/>
    <col min="12292" max="12292" width="13.7109375" style="27" customWidth="1"/>
    <col min="12293" max="12293" width="15.85546875" style="27" customWidth="1"/>
    <col min="12294" max="12294" width="15" style="27" customWidth="1"/>
    <col min="12295" max="12543" width="11.42578125" style="27"/>
    <col min="12544" max="12544" width="42.140625" style="27" customWidth="1"/>
    <col min="12545" max="12545" width="16.5703125" style="27" customWidth="1"/>
    <col min="12546" max="12547" width="19.7109375" style="27" customWidth="1"/>
    <col min="12548" max="12548" width="13.7109375" style="27" customWidth="1"/>
    <col min="12549" max="12549" width="15.85546875" style="27" customWidth="1"/>
    <col min="12550" max="12550" width="15" style="27" customWidth="1"/>
    <col min="12551" max="12799" width="11.42578125" style="27"/>
    <col min="12800" max="12800" width="42.140625" style="27" customWidth="1"/>
    <col min="12801" max="12801" width="16.5703125" style="27" customWidth="1"/>
    <col min="12802" max="12803" width="19.7109375" style="27" customWidth="1"/>
    <col min="12804" max="12804" width="13.7109375" style="27" customWidth="1"/>
    <col min="12805" max="12805" width="15.85546875" style="27" customWidth="1"/>
    <col min="12806" max="12806" width="15" style="27" customWidth="1"/>
    <col min="12807" max="13055" width="11.42578125" style="27"/>
    <col min="13056" max="13056" width="42.140625" style="27" customWidth="1"/>
    <col min="13057" max="13057" width="16.5703125" style="27" customWidth="1"/>
    <col min="13058" max="13059" width="19.7109375" style="27" customWidth="1"/>
    <col min="13060" max="13060" width="13.7109375" style="27" customWidth="1"/>
    <col min="13061" max="13061" width="15.85546875" style="27" customWidth="1"/>
    <col min="13062" max="13062" width="15" style="27" customWidth="1"/>
    <col min="13063" max="13311" width="11.42578125" style="27"/>
    <col min="13312" max="13312" width="42.140625" style="27" customWidth="1"/>
    <col min="13313" max="13313" width="16.5703125" style="27" customWidth="1"/>
    <col min="13314" max="13315" width="19.7109375" style="27" customWidth="1"/>
    <col min="13316" max="13316" width="13.7109375" style="27" customWidth="1"/>
    <col min="13317" max="13317" width="15.85546875" style="27" customWidth="1"/>
    <col min="13318" max="13318" width="15" style="27" customWidth="1"/>
    <col min="13319" max="13567" width="11.42578125" style="27"/>
    <col min="13568" max="13568" width="42.140625" style="27" customWidth="1"/>
    <col min="13569" max="13569" width="16.5703125" style="27" customWidth="1"/>
    <col min="13570" max="13571" width="19.7109375" style="27" customWidth="1"/>
    <col min="13572" max="13572" width="13.7109375" style="27" customWidth="1"/>
    <col min="13573" max="13573" width="15.85546875" style="27" customWidth="1"/>
    <col min="13574" max="13574" width="15" style="27" customWidth="1"/>
    <col min="13575" max="13823" width="11.42578125" style="27"/>
    <col min="13824" max="13824" width="42.140625" style="27" customWidth="1"/>
    <col min="13825" max="13825" width="16.5703125" style="27" customWidth="1"/>
    <col min="13826" max="13827" width="19.7109375" style="27" customWidth="1"/>
    <col min="13828" max="13828" width="13.7109375" style="27" customWidth="1"/>
    <col min="13829" max="13829" width="15.85546875" style="27" customWidth="1"/>
    <col min="13830" max="13830" width="15" style="27" customWidth="1"/>
    <col min="13831" max="14079" width="11.42578125" style="27"/>
    <col min="14080" max="14080" width="42.140625" style="27" customWidth="1"/>
    <col min="14081" max="14081" width="16.5703125" style="27" customWidth="1"/>
    <col min="14082" max="14083" width="19.7109375" style="27" customWidth="1"/>
    <col min="14084" max="14084" width="13.7109375" style="27" customWidth="1"/>
    <col min="14085" max="14085" width="15.85546875" style="27" customWidth="1"/>
    <col min="14086" max="14086" width="15" style="27" customWidth="1"/>
    <col min="14087" max="14335" width="11.42578125" style="27"/>
    <col min="14336" max="14336" width="42.140625" style="27" customWidth="1"/>
    <col min="14337" max="14337" width="16.5703125" style="27" customWidth="1"/>
    <col min="14338" max="14339" width="19.7109375" style="27" customWidth="1"/>
    <col min="14340" max="14340" width="13.7109375" style="27" customWidth="1"/>
    <col min="14341" max="14341" width="15.85546875" style="27" customWidth="1"/>
    <col min="14342" max="14342" width="15" style="27" customWidth="1"/>
    <col min="14343" max="14591" width="11.42578125" style="27"/>
    <col min="14592" max="14592" width="42.140625" style="27" customWidth="1"/>
    <col min="14593" max="14593" width="16.5703125" style="27" customWidth="1"/>
    <col min="14594" max="14595" width="19.7109375" style="27" customWidth="1"/>
    <col min="14596" max="14596" width="13.7109375" style="27" customWidth="1"/>
    <col min="14597" max="14597" width="15.85546875" style="27" customWidth="1"/>
    <col min="14598" max="14598" width="15" style="27" customWidth="1"/>
    <col min="14599" max="14847" width="11.42578125" style="27"/>
    <col min="14848" max="14848" width="42.140625" style="27" customWidth="1"/>
    <col min="14849" max="14849" width="16.5703125" style="27" customWidth="1"/>
    <col min="14850" max="14851" width="19.7109375" style="27" customWidth="1"/>
    <col min="14852" max="14852" width="13.7109375" style="27" customWidth="1"/>
    <col min="14853" max="14853" width="15.85546875" style="27" customWidth="1"/>
    <col min="14854" max="14854" width="15" style="27" customWidth="1"/>
    <col min="14855" max="15103" width="11.42578125" style="27"/>
    <col min="15104" max="15104" width="42.140625" style="27" customWidth="1"/>
    <col min="15105" max="15105" width="16.5703125" style="27" customWidth="1"/>
    <col min="15106" max="15107" width="19.7109375" style="27" customWidth="1"/>
    <col min="15108" max="15108" width="13.7109375" style="27" customWidth="1"/>
    <col min="15109" max="15109" width="15.85546875" style="27" customWidth="1"/>
    <col min="15110" max="15110" width="15" style="27" customWidth="1"/>
    <col min="15111" max="15359" width="11.42578125" style="27"/>
    <col min="15360" max="15360" width="42.140625" style="27" customWidth="1"/>
    <col min="15361" max="15361" width="16.5703125" style="27" customWidth="1"/>
    <col min="15362" max="15363" width="19.7109375" style="27" customWidth="1"/>
    <col min="15364" max="15364" width="13.7109375" style="27" customWidth="1"/>
    <col min="15365" max="15365" width="15.85546875" style="27" customWidth="1"/>
    <col min="15366" max="15366" width="15" style="27" customWidth="1"/>
    <col min="15367" max="15615" width="11.42578125" style="27"/>
    <col min="15616" max="15616" width="42.140625" style="27" customWidth="1"/>
    <col min="15617" max="15617" width="16.5703125" style="27" customWidth="1"/>
    <col min="15618" max="15619" width="19.7109375" style="27" customWidth="1"/>
    <col min="15620" max="15620" width="13.7109375" style="27" customWidth="1"/>
    <col min="15621" max="15621" width="15.85546875" style="27" customWidth="1"/>
    <col min="15622" max="15622" width="15" style="27" customWidth="1"/>
    <col min="15623" max="15871" width="11.42578125" style="27"/>
    <col min="15872" max="15872" width="42.140625" style="27" customWidth="1"/>
    <col min="15873" max="15873" width="16.5703125" style="27" customWidth="1"/>
    <col min="15874" max="15875" width="19.7109375" style="27" customWidth="1"/>
    <col min="15876" max="15876" width="13.7109375" style="27" customWidth="1"/>
    <col min="15877" max="15877" width="15.85546875" style="27" customWidth="1"/>
    <col min="15878" max="15878" width="15" style="27" customWidth="1"/>
    <col min="15879" max="16127" width="11.42578125" style="27"/>
    <col min="16128" max="16128" width="42.140625" style="27" customWidth="1"/>
    <col min="16129" max="16129" width="16.5703125" style="27" customWidth="1"/>
    <col min="16130" max="16131" width="19.7109375" style="27" customWidth="1"/>
    <col min="16132" max="16132" width="13.7109375" style="27" customWidth="1"/>
    <col min="16133" max="16133" width="15.85546875" style="27" customWidth="1"/>
    <col min="16134" max="16134" width="15" style="27" customWidth="1"/>
    <col min="16135" max="16384" width="11.42578125" style="27"/>
  </cols>
  <sheetData>
    <row r="1" spans="1:11" x14ac:dyDescent="0.2">
      <c r="A1" s="26"/>
      <c r="B1" s="26"/>
    </row>
    <row r="3" spans="1:11" s="28" customFormat="1" ht="12" customHeight="1" x14ac:dyDescent="0.15">
      <c r="E3" s="63"/>
      <c r="F3" s="63"/>
      <c r="H3" s="63"/>
      <c r="J3" s="63"/>
    </row>
    <row r="4" spans="1:11" s="28" customFormat="1" ht="11.25" x14ac:dyDescent="0.15">
      <c r="A4" s="1" t="s">
        <v>142</v>
      </c>
      <c r="E4" s="63"/>
      <c r="F4" s="63"/>
      <c r="H4" s="63"/>
      <c r="J4" s="63"/>
    </row>
    <row r="5" spans="1:11" s="28" customFormat="1" ht="11.25" x14ac:dyDescent="0.15">
      <c r="E5" s="63"/>
      <c r="F5" s="63"/>
      <c r="H5" s="63"/>
      <c r="J5" s="63"/>
    </row>
    <row r="6" spans="1:11" s="28" customFormat="1" ht="11.25" x14ac:dyDescent="0.15">
      <c r="E6" s="63"/>
      <c r="F6" s="63"/>
      <c r="H6" s="63"/>
      <c r="J6" s="63"/>
    </row>
    <row r="7" spans="1:11" s="28" customFormat="1" ht="14.25" x14ac:dyDescent="0.2">
      <c r="A7" s="29" t="s">
        <v>143</v>
      </c>
      <c r="B7" s="29"/>
      <c r="E7" s="73"/>
      <c r="F7" s="64"/>
      <c r="H7" s="63"/>
      <c r="J7" s="63"/>
    </row>
    <row r="8" spans="1:11" ht="12" customHeight="1" x14ac:dyDescent="0.2"/>
    <row r="9" spans="1:11" ht="38.25" x14ac:dyDescent="0.2">
      <c r="A9" s="30" t="s">
        <v>0</v>
      </c>
      <c r="B9" s="30" t="s">
        <v>1</v>
      </c>
      <c r="C9" s="30" t="s">
        <v>54</v>
      </c>
      <c r="D9" s="30" t="s">
        <v>55</v>
      </c>
      <c r="E9" s="90" t="s">
        <v>56</v>
      </c>
      <c r="F9" s="90" t="s">
        <v>57</v>
      </c>
    </row>
    <row r="10" spans="1:11" s="28" customFormat="1" ht="56.25" customHeight="1" x14ac:dyDescent="0.15">
      <c r="A10" s="31" t="s">
        <v>58</v>
      </c>
      <c r="B10" s="8"/>
      <c r="C10" s="9" t="s">
        <v>59</v>
      </c>
      <c r="D10" s="121">
        <v>300</v>
      </c>
      <c r="E10" s="74">
        <v>0</v>
      </c>
      <c r="F10" s="91">
        <f>D10*E10</f>
        <v>0</v>
      </c>
      <c r="H10" s="63"/>
      <c r="J10" s="63"/>
      <c r="K10" s="63"/>
    </row>
    <row r="11" spans="1:11" s="28" customFormat="1" ht="33.75" x14ac:dyDescent="0.15">
      <c r="A11" s="31" t="s">
        <v>60</v>
      </c>
      <c r="B11" s="8"/>
      <c r="C11" s="18" t="s">
        <v>59</v>
      </c>
      <c r="D11" s="121">
        <v>340</v>
      </c>
      <c r="E11" s="74">
        <v>0</v>
      </c>
      <c r="F11" s="91">
        <f t="shared" ref="F11:F18" si="0">D11*E11</f>
        <v>0</v>
      </c>
      <c r="H11" s="63"/>
      <c r="J11" s="63"/>
      <c r="K11" s="63"/>
    </row>
    <row r="12" spans="1:11" s="28" customFormat="1" ht="48" customHeight="1" x14ac:dyDescent="0.15">
      <c r="A12" s="31" t="s">
        <v>61</v>
      </c>
      <c r="B12" s="8"/>
      <c r="C12" s="9" t="s">
        <v>59</v>
      </c>
      <c r="D12" s="121">
        <v>15</v>
      </c>
      <c r="E12" s="74">
        <v>0</v>
      </c>
      <c r="F12" s="91">
        <f t="shared" si="0"/>
        <v>0</v>
      </c>
      <c r="H12" s="63"/>
      <c r="J12" s="63"/>
      <c r="K12" s="63"/>
    </row>
    <row r="13" spans="1:11" s="28" customFormat="1" ht="37.5" customHeight="1" x14ac:dyDescent="0.15">
      <c r="A13" s="31" t="s">
        <v>62</v>
      </c>
      <c r="B13" s="8"/>
      <c r="C13" s="9" t="s">
        <v>63</v>
      </c>
      <c r="D13" s="107">
        <v>90</v>
      </c>
      <c r="E13" s="74">
        <v>0</v>
      </c>
      <c r="F13" s="91">
        <f t="shared" si="0"/>
        <v>0</v>
      </c>
      <c r="H13" s="63"/>
      <c r="J13" s="63"/>
      <c r="K13" s="63"/>
    </row>
    <row r="14" spans="1:11" s="28" customFormat="1" ht="37.5" customHeight="1" x14ac:dyDescent="0.15">
      <c r="A14" s="31" t="s">
        <v>64</v>
      </c>
      <c r="B14" s="8"/>
      <c r="C14" s="9" t="s">
        <v>65</v>
      </c>
      <c r="D14" s="107">
        <v>50</v>
      </c>
      <c r="E14" s="74">
        <v>0</v>
      </c>
      <c r="F14" s="91">
        <f t="shared" si="0"/>
        <v>0</v>
      </c>
      <c r="H14" s="63"/>
      <c r="J14" s="63"/>
      <c r="K14" s="63"/>
    </row>
    <row r="15" spans="1:11" s="28" customFormat="1" ht="37.5" customHeight="1" x14ac:dyDescent="0.15">
      <c r="A15" s="31" t="s">
        <v>66</v>
      </c>
      <c r="B15" s="37"/>
      <c r="C15" s="9" t="s">
        <v>65</v>
      </c>
      <c r="D15" s="107">
        <v>50</v>
      </c>
      <c r="E15" s="74">
        <v>0</v>
      </c>
      <c r="F15" s="91">
        <f t="shared" si="0"/>
        <v>0</v>
      </c>
      <c r="H15" s="63"/>
      <c r="J15" s="63"/>
      <c r="K15" s="63"/>
    </row>
    <row r="16" spans="1:11" s="28" customFormat="1" ht="48" customHeight="1" x14ac:dyDescent="0.15">
      <c r="A16" s="34" t="s">
        <v>131</v>
      </c>
      <c r="B16" s="35"/>
      <c r="C16" s="18" t="s">
        <v>67</v>
      </c>
      <c r="D16" s="122">
        <v>260</v>
      </c>
      <c r="E16" s="112">
        <v>0</v>
      </c>
      <c r="F16" s="91">
        <f t="shared" si="0"/>
        <v>0</v>
      </c>
      <c r="H16" s="63"/>
      <c r="J16" s="63"/>
      <c r="K16" s="63"/>
    </row>
    <row r="17" spans="1:11" s="28" customFormat="1" ht="52.5" customHeight="1" x14ac:dyDescent="0.15">
      <c r="A17" s="34" t="s">
        <v>136</v>
      </c>
      <c r="B17" s="35"/>
      <c r="C17" s="18" t="s">
        <v>67</v>
      </c>
      <c r="D17" s="122">
        <v>160</v>
      </c>
      <c r="E17" s="112">
        <v>0</v>
      </c>
      <c r="F17" s="91">
        <f t="shared" si="0"/>
        <v>0</v>
      </c>
      <c r="H17" s="63"/>
      <c r="J17" s="63"/>
      <c r="K17" s="63"/>
    </row>
    <row r="18" spans="1:11" s="28" customFormat="1" ht="49.5" customHeight="1" x14ac:dyDescent="0.15">
      <c r="A18" s="34" t="s">
        <v>135</v>
      </c>
      <c r="B18" s="35"/>
      <c r="C18" s="18" t="s">
        <v>67</v>
      </c>
      <c r="D18" s="122">
        <v>40</v>
      </c>
      <c r="E18" s="112">
        <v>0</v>
      </c>
      <c r="F18" s="91">
        <f t="shared" si="0"/>
        <v>0</v>
      </c>
      <c r="H18" s="63"/>
      <c r="J18" s="63"/>
      <c r="K18" s="63"/>
    </row>
    <row r="19" spans="1:11" s="28" customFormat="1" ht="32.25" customHeight="1" x14ac:dyDescent="0.15">
      <c r="A19" s="31" t="s">
        <v>68</v>
      </c>
      <c r="B19" s="8"/>
      <c r="C19" s="9" t="s">
        <v>69</v>
      </c>
      <c r="D19" s="107">
        <v>40</v>
      </c>
      <c r="E19" s="74">
        <v>0</v>
      </c>
      <c r="F19" s="91">
        <f>D19*E19</f>
        <v>0</v>
      </c>
      <c r="H19" s="63"/>
      <c r="J19" s="63"/>
      <c r="K19" s="63"/>
    </row>
    <row r="20" spans="1:11" s="28" customFormat="1" ht="43.5" customHeight="1" x14ac:dyDescent="0.15">
      <c r="A20" s="31" t="s">
        <v>70</v>
      </c>
      <c r="B20" s="8"/>
      <c r="C20" s="9" t="s">
        <v>71</v>
      </c>
      <c r="D20" s="121">
        <v>20</v>
      </c>
      <c r="E20" s="74">
        <v>0</v>
      </c>
      <c r="F20" s="91">
        <f t="shared" ref="F20:F29" si="1">D20*E20</f>
        <v>0</v>
      </c>
      <c r="H20" s="63"/>
      <c r="J20" s="63"/>
      <c r="K20" s="63"/>
    </row>
    <row r="21" spans="1:11" s="28" customFormat="1" ht="38.25" customHeight="1" x14ac:dyDescent="0.15">
      <c r="A21" s="36" t="s">
        <v>72</v>
      </c>
      <c r="B21" s="37"/>
      <c r="C21" s="107" t="s">
        <v>73</v>
      </c>
      <c r="D21" s="107">
        <v>90</v>
      </c>
      <c r="E21" s="74">
        <v>0</v>
      </c>
      <c r="F21" s="91">
        <f t="shared" si="1"/>
        <v>0</v>
      </c>
      <c r="H21" s="63"/>
      <c r="J21" s="63"/>
      <c r="K21" s="63"/>
    </row>
    <row r="22" spans="1:11" s="28" customFormat="1" ht="36" customHeight="1" x14ac:dyDescent="0.15">
      <c r="A22" s="31" t="s">
        <v>74</v>
      </c>
      <c r="B22" s="8"/>
      <c r="C22" s="9" t="s">
        <v>71</v>
      </c>
      <c r="D22" s="121">
        <v>10</v>
      </c>
      <c r="E22" s="74">
        <v>0</v>
      </c>
      <c r="F22" s="91">
        <f t="shared" si="1"/>
        <v>0</v>
      </c>
      <c r="H22" s="63"/>
      <c r="J22" s="63"/>
      <c r="K22" s="63"/>
    </row>
    <row r="23" spans="1:11" s="28" customFormat="1" ht="34.5" customHeight="1" x14ac:dyDescent="0.15">
      <c r="A23" s="31" t="s">
        <v>75</v>
      </c>
      <c r="B23" s="8"/>
      <c r="C23" s="9" t="s">
        <v>73</v>
      </c>
      <c r="D23" s="107">
        <v>80</v>
      </c>
      <c r="E23" s="74">
        <v>0</v>
      </c>
      <c r="F23" s="91">
        <f t="shared" si="1"/>
        <v>0</v>
      </c>
      <c r="H23" s="63"/>
      <c r="J23" s="63"/>
      <c r="K23" s="63"/>
    </row>
    <row r="24" spans="1:11" s="28" customFormat="1" ht="35.25" customHeight="1" x14ac:dyDescent="0.15">
      <c r="A24" s="31" t="s">
        <v>76</v>
      </c>
      <c r="B24" s="8"/>
      <c r="C24" s="9" t="s">
        <v>77</v>
      </c>
      <c r="D24" s="121">
        <v>125</v>
      </c>
      <c r="E24" s="93">
        <v>0</v>
      </c>
      <c r="F24" s="91">
        <f t="shared" si="1"/>
        <v>0</v>
      </c>
      <c r="H24" s="63"/>
      <c r="J24" s="63"/>
      <c r="K24" s="63"/>
    </row>
    <row r="25" spans="1:11" s="28" customFormat="1" ht="35.25" customHeight="1" x14ac:dyDescent="0.15">
      <c r="A25" s="31" t="s">
        <v>78</v>
      </c>
      <c r="B25" s="8"/>
      <c r="C25" s="9" t="s">
        <v>79</v>
      </c>
      <c r="D25" s="121">
        <v>170</v>
      </c>
      <c r="E25" s="93">
        <v>0</v>
      </c>
      <c r="F25" s="91">
        <f t="shared" si="1"/>
        <v>0</v>
      </c>
      <c r="H25" s="63"/>
      <c r="J25" s="63"/>
      <c r="K25" s="63"/>
    </row>
    <row r="26" spans="1:11" s="28" customFormat="1" ht="35.25" customHeight="1" x14ac:dyDescent="0.15">
      <c r="A26" s="31" t="s">
        <v>80</v>
      </c>
      <c r="B26" s="8"/>
      <c r="C26" s="9" t="s">
        <v>65</v>
      </c>
      <c r="D26" s="121">
        <v>600</v>
      </c>
      <c r="E26" s="93">
        <v>0</v>
      </c>
      <c r="F26" s="91">
        <f t="shared" si="1"/>
        <v>0</v>
      </c>
      <c r="H26" s="63"/>
      <c r="J26" s="63"/>
      <c r="K26" s="63"/>
    </row>
    <row r="27" spans="1:11" s="28" customFormat="1" ht="35.25" customHeight="1" x14ac:dyDescent="0.15">
      <c r="A27" s="31" t="s">
        <v>81</v>
      </c>
      <c r="B27" s="8"/>
      <c r="C27" s="9" t="s">
        <v>82</v>
      </c>
      <c r="D27" s="121">
        <v>15</v>
      </c>
      <c r="E27" s="93">
        <v>0</v>
      </c>
      <c r="F27" s="91">
        <f t="shared" si="1"/>
        <v>0</v>
      </c>
      <c r="H27" s="63"/>
      <c r="J27" s="63"/>
      <c r="K27" s="63"/>
    </row>
    <row r="28" spans="1:11" s="28" customFormat="1" ht="35.25" customHeight="1" x14ac:dyDescent="0.15">
      <c r="A28" s="31" t="s">
        <v>83</v>
      </c>
      <c r="B28" s="8"/>
      <c r="C28" s="9" t="s">
        <v>84</v>
      </c>
      <c r="D28" s="121">
        <v>20</v>
      </c>
      <c r="E28" s="93">
        <v>0</v>
      </c>
      <c r="F28" s="91">
        <f t="shared" si="1"/>
        <v>0</v>
      </c>
      <c r="H28" s="63"/>
      <c r="J28" s="63"/>
      <c r="K28" s="63"/>
    </row>
    <row r="29" spans="1:11" s="28" customFormat="1" ht="27" customHeight="1" x14ac:dyDescent="0.15">
      <c r="A29" s="31" t="s">
        <v>85</v>
      </c>
      <c r="B29" s="8"/>
      <c r="C29" s="9" t="s">
        <v>69</v>
      </c>
      <c r="D29" s="107">
        <v>360</v>
      </c>
      <c r="E29" s="93">
        <v>0</v>
      </c>
      <c r="F29" s="91">
        <f t="shared" si="1"/>
        <v>0</v>
      </c>
      <c r="H29" s="63"/>
      <c r="J29" s="63"/>
      <c r="K29" s="63"/>
    </row>
    <row r="30" spans="1:11" ht="34.5" customHeight="1" x14ac:dyDescent="0.2">
      <c r="A30" s="38" t="s">
        <v>86</v>
      </c>
      <c r="B30" s="37"/>
      <c r="C30" s="9" t="s">
        <v>71</v>
      </c>
      <c r="D30" s="121">
        <v>390</v>
      </c>
      <c r="E30" s="93">
        <v>0</v>
      </c>
      <c r="F30" s="91">
        <f>D30*E30</f>
        <v>0</v>
      </c>
      <c r="K30" s="63"/>
    </row>
    <row r="31" spans="1:11" ht="34.5" customHeight="1" x14ac:dyDescent="0.2">
      <c r="A31" s="111" t="s">
        <v>124</v>
      </c>
      <c r="B31" s="37"/>
      <c r="C31" s="107" t="s">
        <v>125</v>
      </c>
      <c r="D31" s="121">
        <v>25</v>
      </c>
      <c r="E31" s="93">
        <v>0</v>
      </c>
      <c r="F31" s="108">
        <f t="shared" ref="F31:F34" si="2">D31*E31</f>
        <v>0</v>
      </c>
      <c r="K31" s="63"/>
    </row>
    <row r="32" spans="1:11" ht="34.5" customHeight="1" x14ac:dyDescent="0.2">
      <c r="A32" s="111" t="s">
        <v>127</v>
      </c>
      <c r="B32" s="37"/>
      <c r="C32" s="107" t="s">
        <v>7</v>
      </c>
      <c r="D32" s="121">
        <v>55</v>
      </c>
      <c r="E32" s="93">
        <v>0</v>
      </c>
      <c r="F32" s="108">
        <f t="shared" si="2"/>
        <v>0</v>
      </c>
      <c r="K32" s="63"/>
    </row>
    <row r="33" spans="1:11" ht="34.5" customHeight="1" x14ac:dyDescent="0.2">
      <c r="A33" s="36" t="s">
        <v>87</v>
      </c>
      <c r="B33" s="37"/>
      <c r="C33" s="107" t="s">
        <v>59</v>
      </c>
      <c r="D33" s="121">
        <v>2140</v>
      </c>
      <c r="E33" s="93">
        <v>0</v>
      </c>
      <c r="F33" s="91">
        <f t="shared" si="2"/>
        <v>0</v>
      </c>
      <c r="K33" s="63"/>
    </row>
    <row r="34" spans="1:11" s="40" customFormat="1" ht="34.5" customHeight="1" x14ac:dyDescent="0.2">
      <c r="A34" s="39" t="s">
        <v>88</v>
      </c>
      <c r="B34" s="14"/>
      <c r="C34" s="18" t="s">
        <v>89</v>
      </c>
      <c r="D34" s="107">
        <v>175</v>
      </c>
      <c r="E34" s="93">
        <v>0</v>
      </c>
      <c r="F34" s="91">
        <f t="shared" si="2"/>
        <v>0</v>
      </c>
      <c r="H34" s="69"/>
      <c r="J34" s="69"/>
      <c r="K34" s="63"/>
    </row>
    <row r="35" spans="1:11" ht="44.25" customHeight="1" x14ac:dyDescent="0.2">
      <c r="A35" s="31" t="s">
        <v>90</v>
      </c>
      <c r="B35" s="8"/>
      <c r="C35" s="9" t="s">
        <v>59</v>
      </c>
      <c r="D35" s="121">
        <v>530</v>
      </c>
      <c r="E35" s="93">
        <v>0</v>
      </c>
      <c r="F35" s="91">
        <f>D35*E35</f>
        <v>0</v>
      </c>
      <c r="K35" s="63"/>
    </row>
    <row r="36" spans="1:11" ht="44.25" customHeight="1" x14ac:dyDescent="0.2">
      <c r="A36" s="31" t="s">
        <v>123</v>
      </c>
      <c r="B36" s="8"/>
      <c r="C36" s="9" t="s">
        <v>65</v>
      </c>
      <c r="D36" s="121">
        <v>940</v>
      </c>
      <c r="E36" s="93">
        <v>0</v>
      </c>
      <c r="F36" s="91">
        <v>0</v>
      </c>
      <c r="K36" s="63"/>
    </row>
    <row r="37" spans="1:11" ht="33.75" x14ac:dyDescent="0.2">
      <c r="A37" s="38" t="s">
        <v>91</v>
      </c>
      <c r="B37" s="37"/>
      <c r="C37" s="9" t="s">
        <v>65</v>
      </c>
      <c r="D37" s="121">
        <v>2100</v>
      </c>
      <c r="E37" s="74">
        <v>0</v>
      </c>
      <c r="F37" s="91">
        <v>0</v>
      </c>
      <c r="K37" s="63"/>
    </row>
    <row r="38" spans="1:11" ht="43.5" customHeight="1" x14ac:dyDescent="0.2">
      <c r="A38" s="31" t="s">
        <v>92</v>
      </c>
      <c r="B38" s="8"/>
      <c r="C38" s="9" t="s">
        <v>93</v>
      </c>
      <c r="D38" s="121">
        <v>25</v>
      </c>
      <c r="E38" s="93">
        <v>0</v>
      </c>
      <c r="F38" s="91">
        <f>E38*D38</f>
        <v>0</v>
      </c>
      <c r="G38" s="103"/>
      <c r="K38" s="63"/>
    </row>
    <row r="39" spans="1:11" ht="45.75" customHeight="1" x14ac:dyDescent="0.2">
      <c r="A39" s="31" t="s">
        <v>100</v>
      </c>
      <c r="B39" s="8"/>
      <c r="C39" s="43" t="s">
        <v>101</v>
      </c>
      <c r="D39" s="121">
        <v>650</v>
      </c>
      <c r="E39" s="113">
        <v>0</v>
      </c>
      <c r="F39" s="91">
        <f t="shared" ref="F39:F45" si="3">D39*E39</f>
        <v>0</v>
      </c>
      <c r="G39" s="49" t="s">
        <v>121</v>
      </c>
      <c r="H39" s="92"/>
      <c r="K39" s="62"/>
    </row>
    <row r="40" spans="1:11" ht="44.25" customHeight="1" x14ac:dyDescent="0.2">
      <c r="A40" s="31" t="s">
        <v>133</v>
      </c>
      <c r="B40" s="8"/>
      <c r="C40" s="43" t="s">
        <v>101</v>
      </c>
      <c r="D40" s="121">
        <v>1800</v>
      </c>
      <c r="E40" s="113">
        <v>0</v>
      </c>
      <c r="F40" s="91">
        <f t="shared" si="3"/>
        <v>0</v>
      </c>
      <c r="G40" s="49" t="s">
        <v>121</v>
      </c>
      <c r="H40" s="92"/>
      <c r="K40" s="62"/>
    </row>
    <row r="41" spans="1:11" ht="45.75" customHeight="1" x14ac:dyDescent="0.2">
      <c r="A41" s="31" t="s">
        <v>132</v>
      </c>
      <c r="B41" s="8"/>
      <c r="C41" s="43" t="s">
        <v>101</v>
      </c>
      <c r="D41" s="121">
        <v>4300</v>
      </c>
      <c r="E41" s="113">
        <v>0</v>
      </c>
      <c r="F41" s="91">
        <f t="shared" si="3"/>
        <v>0</v>
      </c>
      <c r="G41" s="49" t="s">
        <v>121</v>
      </c>
      <c r="H41" s="92"/>
      <c r="K41" s="62"/>
    </row>
    <row r="42" spans="1:11" ht="45.75" customHeight="1" x14ac:dyDescent="0.2">
      <c r="A42" s="31" t="s">
        <v>102</v>
      </c>
      <c r="B42" s="8"/>
      <c r="C42" s="43" t="s">
        <v>101</v>
      </c>
      <c r="D42" s="121">
        <v>1400</v>
      </c>
      <c r="E42" s="113">
        <v>0</v>
      </c>
      <c r="F42" s="91">
        <f t="shared" si="3"/>
        <v>0</v>
      </c>
      <c r="G42" s="49" t="s">
        <v>121</v>
      </c>
      <c r="H42" s="92"/>
      <c r="K42" s="62"/>
    </row>
    <row r="43" spans="1:11" ht="61.5" customHeight="1" x14ac:dyDescent="0.2">
      <c r="A43" s="31" t="s">
        <v>103</v>
      </c>
      <c r="B43" s="8"/>
      <c r="C43" s="43" t="s">
        <v>101</v>
      </c>
      <c r="D43" s="121">
        <v>5500</v>
      </c>
      <c r="E43" s="113">
        <v>0</v>
      </c>
      <c r="F43" s="91">
        <f t="shared" si="3"/>
        <v>0</v>
      </c>
      <c r="G43" s="49" t="s">
        <v>121</v>
      </c>
      <c r="H43" s="92"/>
      <c r="K43" s="62"/>
    </row>
    <row r="44" spans="1:11" ht="22.5" x14ac:dyDescent="0.2">
      <c r="A44" s="31" t="s">
        <v>104</v>
      </c>
      <c r="B44" s="8"/>
      <c r="C44" s="9" t="s">
        <v>105</v>
      </c>
      <c r="D44" s="107">
        <v>90</v>
      </c>
      <c r="E44" s="93">
        <v>0</v>
      </c>
      <c r="F44" s="91">
        <f t="shared" si="3"/>
        <v>0</v>
      </c>
      <c r="K44" s="62"/>
    </row>
    <row r="45" spans="1:11" ht="22.5" x14ac:dyDescent="0.2">
      <c r="A45" s="31" t="s">
        <v>106</v>
      </c>
      <c r="B45" s="8"/>
      <c r="C45" s="9" t="s">
        <v>107</v>
      </c>
      <c r="D45" s="107">
        <v>100</v>
      </c>
      <c r="E45" s="93">
        <v>0</v>
      </c>
      <c r="F45" s="91">
        <f t="shared" si="3"/>
        <v>0</v>
      </c>
      <c r="K45" s="62"/>
    </row>
    <row r="46" spans="1:11" x14ac:dyDescent="0.2">
      <c r="A46" s="44"/>
      <c r="B46" s="44"/>
      <c r="C46" s="45"/>
      <c r="D46" s="45"/>
      <c r="E46" s="65"/>
      <c r="F46" s="65"/>
    </row>
    <row r="47" spans="1:11" ht="24.75" customHeight="1" x14ac:dyDescent="0.2">
      <c r="A47" s="117" t="s">
        <v>108</v>
      </c>
      <c r="B47" s="118"/>
      <c r="C47" s="118"/>
      <c r="D47" s="118"/>
      <c r="E47" s="118"/>
      <c r="F47" s="118"/>
    </row>
    <row r="50" spans="1:10" s="49" customFormat="1" x14ac:dyDescent="0.2">
      <c r="A50" s="46" t="s">
        <v>109</v>
      </c>
      <c r="B50" s="46"/>
      <c r="C50" s="47"/>
      <c r="D50" s="47"/>
      <c r="E50" s="66"/>
      <c r="F50" s="66"/>
      <c r="H50" s="92"/>
      <c r="J50" s="92"/>
    </row>
    <row r="51" spans="1:10" s="49" customFormat="1" x14ac:dyDescent="0.2">
      <c r="A51" s="46" t="s">
        <v>110</v>
      </c>
      <c r="B51" s="46"/>
      <c r="C51" s="50"/>
      <c r="D51" s="46"/>
      <c r="E51" s="67"/>
      <c r="F51" s="67"/>
      <c r="H51" s="92"/>
      <c r="J51" s="92"/>
    </row>
    <row r="52" spans="1:10" s="49" customFormat="1" x14ac:dyDescent="0.2">
      <c r="A52" s="46"/>
      <c r="B52" s="46"/>
      <c r="C52" s="50"/>
      <c r="D52" s="46"/>
      <c r="E52" s="67"/>
      <c r="F52" s="67"/>
      <c r="H52" s="92"/>
      <c r="J52" s="92"/>
    </row>
    <row r="53" spans="1:10" s="49" customFormat="1" x14ac:dyDescent="0.2">
      <c r="A53" s="46" t="s">
        <v>111</v>
      </c>
      <c r="B53" s="46"/>
      <c r="C53" s="50"/>
      <c r="D53" s="46"/>
      <c r="E53" s="67"/>
      <c r="F53" s="67"/>
      <c r="H53" s="92"/>
      <c r="J53" s="92"/>
    </row>
    <row r="54" spans="1:10" s="49" customFormat="1" x14ac:dyDescent="0.2">
      <c r="A54" s="46" t="s">
        <v>112</v>
      </c>
      <c r="B54" s="46"/>
      <c r="C54" s="50"/>
      <c r="D54" s="46"/>
      <c r="E54" s="67"/>
      <c r="F54" s="67"/>
      <c r="H54" s="92"/>
      <c r="J54" s="92"/>
    </row>
    <row r="55" spans="1:10" x14ac:dyDescent="0.2">
      <c r="A55" s="46" t="s">
        <v>113</v>
      </c>
      <c r="B55" s="51"/>
      <c r="C55" s="52"/>
      <c r="D55" s="51"/>
      <c r="E55" s="68"/>
      <c r="F55" s="68"/>
    </row>
    <row r="56" spans="1:10" ht="13.5" customHeight="1" x14ac:dyDescent="0.2">
      <c r="A56" s="46" t="s">
        <v>114</v>
      </c>
      <c r="B56" s="51"/>
      <c r="C56" s="52"/>
      <c r="D56" s="51"/>
      <c r="E56" s="68"/>
      <c r="F56" s="68"/>
    </row>
    <row r="57" spans="1:10" x14ac:dyDescent="0.2">
      <c r="A57" s="49" t="s">
        <v>115</v>
      </c>
      <c r="B57" s="40"/>
      <c r="C57" s="40"/>
      <c r="D57" s="40"/>
      <c r="E57" s="69"/>
      <c r="F57" s="69"/>
    </row>
    <row r="58" spans="1:10" x14ac:dyDescent="0.2">
      <c r="A58" s="48" t="s">
        <v>116</v>
      </c>
      <c r="B58" s="40"/>
      <c r="C58" s="40"/>
      <c r="D58" s="40"/>
      <c r="E58" s="69"/>
      <c r="F58" s="69"/>
    </row>
    <row r="59" spans="1:10" x14ac:dyDescent="0.2">
      <c r="A59" s="48" t="s">
        <v>117</v>
      </c>
      <c r="B59" s="40"/>
      <c r="C59" s="40"/>
      <c r="D59" s="40"/>
      <c r="E59" s="69"/>
      <c r="F59" s="69"/>
    </row>
    <row r="60" spans="1:10" x14ac:dyDescent="0.2">
      <c r="A60" s="48" t="s">
        <v>118</v>
      </c>
      <c r="B60" s="40"/>
      <c r="C60" s="40"/>
      <c r="D60" s="40"/>
      <c r="E60" s="69"/>
      <c r="F60" s="69"/>
    </row>
    <row r="61" spans="1:10" x14ac:dyDescent="0.2">
      <c r="A61" s="48" t="s">
        <v>119</v>
      </c>
      <c r="B61" s="40"/>
      <c r="C61" s="40"/>
      <c r="D61" s="40"/>
      <c r="E61" s="69"/>
      <c r="F61" s="69"/>
    </row>
    <row r="62" spans="1:10" x14ac:dyDescent="0.2">
      <c r="A62" s="48" t="s">
        <v>120</v>
      </c>
      <c r="B62" s="40"/>
      <c r="C62" s="40"/>
      <c r="D62" s="40"/>
      <c r="E62" s="69"/>
      <c r="F62" s="69"/>
    </row>
    <row r="63" spans="1:10" x14ac:dyDescent="0.2">
      <c r="F63" s="69"/>
    </row>
    <row r="64" spans="1:10" x14ac:dyDescent="0.2">
      <c r="F64" s="69"/>
    </row>
    <row r="65" spans="1:11" x14ac:dyDescent="0.2">
      <c r="F65" s="69"/>
    </row>
    <row r="66" spans="1:11" x14ac:dyDescent="0.2">
      <c r="F66" s="69"/>
    </row>
    <row r="67" spans="1:11" x14ac:dyDescent="0.2">
      <c r="A67" s="48"/>
      <c r="B67" s="40"/>
      <c r="C67" s="40"/>
      <c r="D67" s="40"/>
      <c r="E67" s="69"/>
      <c r="F67" s="69"/>
    </row>
    <row r="68" spans="1:11" x14ac:dyDescent="0.2">
      <c r="A68" s="48"/>
      <c r="B68" s="40"/>
      <c r="C68" s="40"/>
      <c r="D68" s="40"/>
      <c r="E68" s="69"/>
      <c r="F68" s="69"/>
    </row>
    <row r="69" spans="1:11" ht="19.5" customHeight="1" x14ac:dyDescent="0.2">
      <c r="C69" s="40"/>
      <c r="D69" s="53" t="s">
        <v>50</v>
      </c>
      <c r="E69" s="76"/>
      <c r="F69" s="70">
        <f>F10+F11+F12+F13+F14+F15+F16+F17+F18+F19+F20+F21+F22+F23+F24+F25+F26+F27+F28+F30+F31+F32+F33+F34+F35+F36+F37+F39+F40+F41+F42+F43+F44+F45</f>
        <v>0</v>
      </c>
      <c r="K69" s="62"/>
    </row>
    <row r="70" spans="1:11" ht="19.5" customHeight="1" x14ac:dyDescent="0.2">
      <c r="C70" s="40"/>
      <c r="D70" s="54" t="s">
        <v>51</v>
      </c>
      <c r="E70" s="77"/>
      <c r="F70" s="71">
        <f>F69*1.19</f>
        <v>0</v>
      </c>
      <c r="K70" s="62"/>
    </row>
    <row r="71" spans="1:11" ht="19.5" customHeight="1" x14ac:dyDescent="0.2">
      <c r="C71" s="40"/>
      <c r="D71" s="54" t="s">
        <v>52</v>
      </c>
      <c r="E71" s="77"/>
      <c r="F71" s="71"/>
    </row>
    <row r="72" spans="1:11" ht="19.5" customHeight="1" thickBot="1" x14ac:dyDescent="0.25">
      <c r="D72" s="55" t="s">
        <v>53</v>
      </c>
      <c r="E72" s="78"/>
      <c r="F72" s="72"/>
    </row>
    <row r="73" spans="1:11" ht="13.5" thickTop="1" x14ac:dyDescent="0.2">
      <c r="D73" s="40"/>
      <c r="E73" s="69"/>
      <c r="F73" s="69"/>
    </row>
    <row r="78" spans="1:11" x14ac:dyDescent="0.2">
      <c r="A78" s="40"/>
      <c r="B78" s="40"/>
      <c r="C78" s="40"/>
    </row>
    <row r="79" spans="1:11" x14ac:dyDescent="0.2">
      <c r="A79" s="40"/>
      <c r="B79" s="40"/>
      <c r="C79" s="40"/>
    </row>
    <row r="80" spans="1:11" x14ac:dyDescent="0.2">
      <c r="A80" s="40"/>
      <c r="B80" s="40"/>
      <c r="C80" s="40"/>
    </row>
    <row r="81" spans="1:3" x14ac:dyDescent="0.2">
      <c r="A81" s="40"/>
      <c r="B81" s="40"/>
      <c r="C81" s="40"/>
    </row>
    <row r="82" spans="1:3" x14ac:dyDescent="0.2">
      <c r="A82" s="40"/>
      <c r="B82" s="40"/>
      <c r="C82" s="40"/>
    </row>
    <row r="83" spans="1:3" x14ac:dyDescent="0.2">
      <c r="A83" s="40"/>
      <c r="B83" s="40"/>
      <c r="C83" s="40"/>
    </row>
    <row r="84" spans="1:3" x14ac:dyDescent="0.2">
      <c r="A84" s="40"/>
      <c r="B84" s="40"/>
      <c r="C84" s="40"/>
    </row>
    <row r="85" spans="1:3" x14ac:dyDescent="0.2">
      <c r="A85" s="119"/>
      <c r="B85" s="119"/>
      <c r="C85" s="120"/>
    </row>
  </sheetData>
  <sheetProtection algorithmName="SHA-512" hashValue="bXVZrAyGl4/knA86/Ews/JiSvDX74urpOWE66mBYjgWHmRl8Oxi9ot5B8qF2hXsg7YMUrRAejowELaqjCLb8PQ==" saltValue="3+wlW72ssLSiFVCrUx6zsw==" spinCount="100000" sheet="1" objects="1" scenarios="1"/>
  <mergeCells count="2">
    <mergeCell ref="A47:F47"/>
    <mergeCell ref="A85:C85"/>
  </mergeCells>
  <pageMargins left="0.7" right="0.7" top="0.78740157499999996" bottom="0.78740157499999996" header="0.3" footer="0.3"/>
  <pageSetup paperSize="9" scale="45" fitToHeight="0" orientation="portrait" r:id="rId1"/>
  <ignoredErrors>
    <ignoredError sqref="F39:F45 F69:F70 F10:F34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8"/>
  <sheetViews>
    <sheetView workbookViewId="0">
      <selection activeCell="A12" sqref="A12"/>
    </sheetView>
  </sheetViews>
  <sheetFormatPr baseColWidth="10" defaultRowHeight="15" x14ac:dyDescent="0.25"/>
  <cols>
    <col min="1" max="1" width="54.42578125" bestFit="1" customWidth="1"/>
    <col min="2" max="2" width="19.140625" customWidth="1"/>
    <col min="3" max="3" width="18.140625" customWidth="1"/>
    <col min="4" max="4" width="16.5703125" customWidth="1"/>
    <col min="5" max="5" width="14.28515625" customWidth="1"/>
    <col min="6" max="6" width="15.5703125" style="88" customWidth="1"/>
    <col min="10" max="10" width="13.42578125" style="88" bestFit="1" customWidth="1"/>
    <col min="11" max="11" width="12.28515625" bestFit="1" customWidth="1"/>
    <col min="12" max="12" width="13.42578125" bestFit="1" customWidth="1"/>
    <col min="13" max="13" width="12.28515625" bestFit="1" customWidth="1"/>
    <col min="16" max="16" width="12.28515625" bestFit="1" customWidth="1"/>
    <col min="17" max="17" width="13.7109375" bestFit="1" customWidth="1"/>
  </cols>
  <sheetData>
    <row r="2" spans="1:17" x14ac:dyDescent="0.25">
      <c r="A2" s="1" t="s">
        <v>142</v>
      </c>
      <c r="B2" s="28"/>
    </row>
    <row r="3" spans="1:17" x14ac:dyDescent="0.25">
      <c r="A3" s="28"/>
      <c r="B3" s="28"/>
    </row>
    <row r="4" spans="1:17" x14ac:dyDescent="0.25">
      <c r="A4" s="29" t="s">
        <v>144</v>
      </c>
      <c r="B4" s="29"/>
    </row>
    <row r="6" spans="1:17" s="2" customFormat="1" ht="38.25" x14ac:dyDescent="0.15">
      <c r="A6" s="56" t="s">
        <v>0</v>
      </c>
      <c r="B6" s="6" t="s">
        <v>1</v>
      </c>
      <c r="C6" s="6" t="s">
        <v>2</v>
      </c>
      <c r="D6" s="57" t="s">
        <v>3</v>
      </c>
      <c r="E6" s="6" t="s">
        <v>4</v>
      </c>
      <c r="F6" s="82" t="s">
        <v>5</v>
      </c>
      <c r="J6" s="80"/>
      <c r="Q6" s="114"/>
    </row>
    <row r="7" spans="1:17" s="27" customFormat="1" ht="48.75" customHeight="1" x14ac:dyDescent="0.2">
      <c r="A7" s="31" t="s">
        <v>94</v>
      </c>
      <c r="B7" s="8"/>
      <c r="C7" s="33" t="s">
        <v>95</v>
      </c>
      <c r="D7" s="32" t="s">
        <v>138</v>
      </c>
      <c r="E7" s="75">
        <v>0</v>
      </c>
      <c r="F7" s="91">
        <f>143872*E7</f>
        <v>0</v>
      </c>
      <c r="G7" s="49" t="s">
        <v>121</v>
      </c>
      <c r="H7" s="49"/>
      <c r="J7" s="62"/>
      <c r="K7" s="62"/>
      <c r="L7" s="62"/>
      <c r="M7" s="62"/>
      <c r="N7" s="62"/>
      <c r="P7" s="62"/>
      <c r="Q7" s="92"/>
    </row>
    <row r="8" spans="1:17" s="27" customFormat="1" ht="57.75" customHeight="1" x14ac:dyDescent="0.2">
      <c r="A8" s="31" t="s">
        <v>96</v>
      </c>
      <c r="B8" s="8"/>
      <c r="C8" s="33" t="s">
        <v>97</v>
      </c>
      <c r="D8" s="32" t="s">
        <v>139</v>
      </c>
      <c r="E8" s="75">
        <v>0</v>
      </c>
      <c r="F8" s="91">
        <f>5021*E8</f>
        <v>0</v>
      </c>
      <c r="G8" s="49" t="s">
        <v>122</v>
      </c>
      <c r="H8" s="49"/>
      <c r="J8" s="62"/>
      <c r="K8" s="62"/>
      <c r="L8" s="62"/>
      <c r="P8" s="62"/>
    </row>
    <row r="9" spans="1:17" s="27" customFormat="1" ht="45.75" customHeight="1" x14ac:dyDescent="0.2">
      <c r="A9" s="41" t="s">
        <v>98</v>
      </c>
      <c r="B9" s="8"/>
      <c r="C9" s="33" t="s">
        <v>95</v>
      </c>
      <c r="D9" s="32" t="s">
        <v>140</v>
      </c>
      <c r="E9" s="75">
        <v>0</v>
      </c>
      <c r="F9" s="91">
        <f>641*E9</f>
        <v>0</v>
      </c>
      <c r="G9" s="49" t="s">
        <v>121</v>
      </c>
      <c r="H9" s="49"/>
      <c r="J9" s="62"/>
    </row>
    <row r="10" spans="1:17" s="27" customFormat="1" ht="48.75" customHeight="1" x14ac:dyDescent="0.2">
      <c r="A10" s="42" t="s">
        <v>99</v>
      </c>
      <c r="B10" s="116"/>
      <c r="C10" s="33" t="s">
        <v>95</v>
      </c>
      <c r="D10" s="32" t="s">
        <v>134</v>
      </c>
      <c r="E10" s="75">
        <v>0</v>
      </c>
      <c r="F10" s="91">
        <f>100*E10</f>
        <v>0</v>
      </c>
      <c r="G10" s="49" t="s">
        <v>121</v>
      </c>
      <c r="H10" s="49"/>
      <c r="J10" s="62"/>
    </row>
    <row r="11" spans="1:17" s="27" customFormat="1" ht="21" customHeight="1" x14ac:dyDescent="0.2">
      <c r="A11" s="58"/>
      <c r="B11" s="59"/>
      <c r="C11" s="60"/>
      <c r="D11" s="61"/>
      <c r="E11" s="60"/>
      <c r="F11" s="89"/>
      <c r="J11" s="62"/>
    </row>
    <row r="12" spans="1:17" s="27" customFormat="1" ht="21" customHeight="1" x14ac:dyDescent="0.2">
      <c r="A12" s="58"/>
      <c r="B12" s="59"/>
      <c r="C12" s="60"/>
      <c r="D12" s="61"/>
      <c r="E12" s="60"/>
      <c r="F12" s="89"/>
      <c r="J12" s="62"/>
    </row>
    <row r="14" spans="1:17" x14ac:dyDescent="0.25">
      <c r="D14" s="23" t="s">
        <v>50</v>
      </c>
      <c r="E14" s="23"/>
      <c r="F14" s="84">
        <f>SUM(F7:F10)</f>
        <v>0</v>
      </c>
    </row>
    <row r="15" spans="1:17" x14ac:dyDescent="0.25">
      <c r="D15" s="24" t="s">
        <v>51</v>
      </c>
      <c r="E15" s="24"/>
      <c r="F15" s="85">
        <f>F14*1.19</f>
        <v>0</v>
      </c>
    </row>
    <row r="16" spans="1:17" x14ac:dyDescent="0.25">
      <c r="D16" s="24" t="s">
        <v>52</v>
      </c>
      <c r="E16" s="24"/>
      <c r="F16" s="85"/>
    </row>
    <row r="17" spans="4:6" ht="15.75" thickBot="1" x14ac:dyDescent="0.3">
      <c r="D17" s="25" t="s">
        <v>53</v>
      </c>
      <c r="E17" s="25"/>
      <c r="F17" s="86"/>
    </row>
    <row r="18" spans="4:6" ht="15.75" thickTop="1" x14ac:dyDescent="0.25"/>
  </sheetData>
  <sheetProtection algorithmName="SHA-512" hashValue="Eab0DWXNBB95u2AKPrT9CaHq94vWRlAzmbK+dMq55ti+J9qiDWmH10d2je3+XsLXjKofcZS/wd/st4mMqJUr0Q==" saltValue="K2UdQbuyvR/MTcr8qdXjrA==" spinCount="100000" sheet="1" objects="1" scenarios="1"/>
  <pageMargins left="0.7" right="0.7" top="0.78740157499999996" bottom="0.78740157499999996" header="0.3" footer="0.3"/>
  <pageSetup paperSize="9" scale="50" fitToHeight="0" orientation="portrait" r:id="rId1"/>
  <ignoredErrors>
    <ignoredError sqref="F7:F9 F10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Los 1</vt:lpstr>
      <vt:lpstr>Los 2</vt:lpstr>
      <vt:lpstr>Los 3</vt:lpstr>
    </vt:vector>
  </TitlesOfParts>
  <Company>Stadt MH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Gangfuss, Sabine</dc:creator>
  <cp:lastModifiedBy>Gangfuss, Sabine</cp:lastModifiedBy>
  <cp:lastPrinted>2025-03-26T10:29:09Z</cp:lastPrinted>
  <dcterms:created xsi:type="dcterms:W3CDTF">2022-10-18T06:43:08Z</dcterms:created>
  <dcterms:modified xsi:type="dcterms:W3CDTF">2025-04-25T06:11:17Z</dcterms:modified>
</cp:coreProperties>
</file>